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97" i="1"/>
  <c r="G397"/>
  <c r="H397"/>
  <c r="I397"/>
  <c r="J397"/>
  <c r="K397"/>
  <c r="L397"/>
  <c r="M397"/>
  <c r="N397"/>
  <c r="O397"/>
  <c r="P397"/>
  <c r="E397"/>
  <c r="P332"/>
  <c r="E332"/>
  <c r="F332"/>
  <c r="G332"/>
  <c r="H332"/>
  <c r="I332"/>
  <c r="J332"/>
  <c r="K332"/>
  <c r="L332"/>
  <c r="M332"/>
  <c r="N332"/>
  <c r="O332"/>
  <c r="J251"/>
  <c r="J279"/>
  <c r="K251"/>
  <c r="L251"/>
  <c r="M251"/>
  <c r="N251"/>
  <c r="N279"/>
  <c r="O251"/>
  <c r="P251"/>
  <c r="I251"/>
  <c r="D63"/>
  <c r="E395"/>
  <c r="F395"/>
  <c r="G395"/>
  <c r="H395"/>
  <c r="I395"/>
  <c r="I396"/>
  <c r="J395"/>
  <c r="K395"/>
  <c r="L395"/>
  <c r="M395"/>
  <c r="N395"/>
  <c r="O395"/>
  <c r="P395"/>
  <c r="E387"/>
  <c r="F387"/>
  <c r="G387"/>
  <c r="H387"/>
  <c r="I387"/>
  <c r="J387"/>
  <c r="K387"/>
  <c r="L387"/>
  <c r="M387"/>
  <c r="N387"/>
  <c r="O387"/>
  <c r="P387"/>
  <c r="E383"/>
  <c r="F383"/>
  <c r="G383"/>
  <c r="H383"/>
  <c r="I383"/>
  <c r="J383"/>
  <c r="K383"/>
  <c r="L383"/>
  <c r="M383"/>
  <c r="N383"/>
  <c r="O383"/>
  <c r="P383"/>
  <c r="E373"/>
  <c r="F373"/>
  <c r="G373"/>
  <c r="H373"/>
  <c r="I373"/>
  <c r="J373"/>
  <c r="K373"/>
  <c r="L373"/>
  <c r="M373"/>
  <c r="N373"/>
  <c r="O373"/>
  <c r="P373"/>
  <c r="D395"/>
  <c r="D387"/>
  <c r="D383"/>
  <c r="D373"/>
  <c r="E358"/>
  <c r="F358"/>
  <c r="G358"/>
  <c r="G359"/>
  <c r="H358"/>
  <c r="I358"/>
  <c r="J358"/>
  <c r="K358"/>
  <c r="K359"/>
  <c r="L358"/>
  <c r="M358"/>
  <c r="N358"/>
  <c r="O358"/>
  <c r="P358"/>
  <c r="D358"/>
  <c r="E354"/>
  <c r="F354"/>
  <c r="G354"/>
  <c r="H354"/>
  <c r="I354"/>
  <c r="J354"/>
  <c r="J359"/>
  <c r="K354"/>
  <c r="L354"/>
  <c r="M354"/>
  <c r="N354"/>
  <c r="O354"/>
  <c r="P354"/>
  <c r="D354"/>
  <c r="E345"/>
  <c r="F345"/>
  <c r="G345"/>
  <c r="H345"/>
  <c r="I345"/>
  <c r="J345"/>
  <c r="K345"/>
  <c r="L345"/>
  <c r="M345"/>
  <c r="N345"/>
  <c r="O345"/>
  <c r="P345"/>
  <c r="D345"/>
  <c r="E341"/>
  <c r="F341"/>
  <c r="G341"/>
  <c r="H341"/>
  <c r="I341"/>
  <c r="J341"/>
  <c r="K341"/>
  <c r="L341"/>
  <c r="M341"/>
  <c r="N341"/>
  <c r="O341"/>
  <c r="P341"/>
  <c r="D341"/>
  <c r="D332"/>
  <c r="E317"/>
  <c r="F317"/>
  <c r="F318"/>
  <c r="G317"/>
  <c r="H317"/>
  <c r="I317"/>
  <c r="J317"/>
  <c r="K317"/>
  <c r="K318"/>
  <c r="L317"/>
  <c r="M317"/>
  <c r="N317"/>
  <c r="O317"/>
  <c r="P317"/>
  <c r="D317"/>
  <c r="E313"/>
  <c r="F313"/>
  <c r="G313"/>
  <c r="H313"/>
  <c r="I313"/>
  <c r="I318"/>
  <c r="J313"/>
  <c r="K313"/>
  <c r="L313"/>
  <c r="M313"/>
  <c r="N313"/>
  <c r="O313"/>
  <c r="P313"/>
  <c r="D313"/>
  <c r="E306"/>
  <c r="F306"/>
  <c r="G306"/>
  <c r="H306"/>
  <c r="I306"/>
  <c r="J306"/>
  <c r="K306"/>
  <c r="L306"/>
  <c r="M306"/>
  <c r="N306"/>
  <c r="O306"/>
  <c r="P306"/>
  <c r="D306"/>
  <c r="E302"/>
  <c r="F302"/>
  <c r="G302"/>
  <c r="G318"/>
  <c r="H302"/>
  <c r="I302"/>
  <c r="J302"/>
  <c r="K302"/>
  <c r="L302"/>
  <c r="M302"/>
  <c r="N302"/>
  <c r="O302"/>
  <c r="P302"/>
  <c r="D302"/>
  <c r="E293"/>
  <c r="F293"/>
  <c r="G293"/>
  <c r="H293"/>
  <c r="I293"/>
  <c r="J293"/>
  <c r="K293"/>
  <c r="L293"/>
  <c r="M293"/>
  <c r="N293"/>
  <c r="O293"/>
  <c r="P293"/>
  <c r="D293"/>
  <c r="E278"/>
  <c r="E279"/>
  <c r="F278"/>
  <c r="G278"/>
  <c r="H278"/>
  <c r="I278"/>
  <c r="J278"/>
  <c r="K278"/>
  <c r="L278"/>
  <c r="M278"/>
  <c r="M279"/>
  <c r="N278"/>
  <c r="O278"/>
  <c r="P278"/>
  <c r="E274"/>
  <c r="F274"/>
  <c r="G274"/>
  <c r="H274"/>
  <c r="I274"/>
  <c r="J274"/>
  <c r="K274"/>
  <c r="L274"/>
  <c r="M274"/>
  <c r="N274"/>
  <c r="O274"/>
  <c r="P274"/>
  <c r="E265"/>
  <c r="F265"/>
  <c r="G265"/>
  <c r="H265"/>
  <c r="I265"/>
  <c r="J265"/>
  <c r="K265"/>
  <c r="L265"/>
  <c r="M265"/>
  <c r="N265"/>
  <c r="O265"/>
  <c r="P265"/>
  <c r="D265"/>
  <c r="E261"/>
  <c r="F261"/>
  <c r="G261"/>
  <c r="H261"/>
  <c r="I261"/>
  <c r="J261"/>
  <c r="K261"/>
  <c r="L261"/>
  <c r="M261"/>
  <c r="N261"/>
  <c r="O261"/>
  <c r="P261"/>
  <c r="E251"/>
  <c r="F251"/>
  <c r="G251"/>
  <c r="H251"/>
  <c r="D278"/>
  <c r="D274"/>
  <c r="D261"/>
  <c r="D251"/>
  <c r="E236"/>
  <c r="F236"/>
  <c r="G236"/>
  <c r="H236"/>
  <c r="H237"/>
  <c r="I236"/>
  <c r="I237"/>
  <c r="J236"/>
  <c r="K236"/>
  <c r="L236"/>
  <c r="L237"/>
  <c r="M236"/>
  <c r="N236"/>
  <c r="O236"/>
  <c r="P236"/>
  <c r="P237"/>
  <c r="P232"/>
  <c r="E232"/>
  <c r="F232"/>
  <c r="G232"/>
  <c r="H232"/>
  <c r="I232"/>
  <c r="J232"/>
  <c r="K232"/>
  <c r="L232"/>
  <c r="M232"/>
  <c r="N232"/>
  <c r="O232"/>
  <c r="E225"/>
  <c r="F225"/>
  <c r="G225"/>
  <c r="H225"/>
  <c r="I225"/>
  <c r="J225"/>
  <c r="K225"/>
  <c r="L225"/>
  <c r="M225"/>
  <c r="N225"/>
  <c r="O225"/>
  <c r="P225"/>
  <c r="E221"/>
  <c r="F221"/>
  <c r="G221"/>
  <c r="H221"/>
  <c r="I221"/>
  <c r="J221"/>
  <c r="K221"/>
  <c r="L221"/>
  <c r="M221"/>
  <c r="N221"/>
  <c r="O221"/>
  <c r="P221"/>
  <c r="E211"/>
  <c r="F211"/>
  <c r="G211"/>
  <c r="H211"/>
  <c r="I211"/>
  <c r="J211"/>
  <c r="K211"/>
  <c r="L211"/>
  <c r="M211"/>
  <c r="N211"/>
  <c r="O211"/>
  <c r="P211"/>
  <c r="D236"/>
  <c r="D232"/>
  <c r="D225"/>
  <c r="D221"/>
  <c r="D211"/>
  <c r="E195"/>
  <c r="F195"/>
  <c r="G195"/>
  <c r="H195"/>
  <c r="I195"/>
  <c r="J195"/>
  <c r="K195"/>
  <c r="L195"/>
  <c r="M195"/>
  <c r="N195"/>
  <c r="O195"/>
  <c r="P195"/>
  <c r="D195"/>
  <c r="E187"/>
  <c r="F187"/>
  <c r="G187"/>
  <c r="H187"/>
  <c r="I187"/>
  <c r="J187"/>
  <c r="K187"/>
  <c r="L187"/>
  <c r="M187"/>
  <c r="N187"/>
  <c r="O187"/>
  <c r="P187"/>
  <c r="D187"/>
  <c r="E183"/>
  <c r="F183"/>
  <c r="G183"/>
  <c r="H183"/>
  <c r="I183"/>
  <c r="J183"/>
  <c r="K183"/>
  <c r="L183"/>
  <c r="M183"/>
  <c r="N183"/>
  <c r="O183"/>
  <c r="P183"/>
  <c r="D183"/>
  <c r="E174"/>
  <c r="F174"/>
  <c r="G174"/>
  <c r="H174"/>
  <c r="I174"/>
  <c r="J174"/>
  <c r="K174"/>
  <c r="L174"/>
  <c r="M174"/>
  <c r="N174"/>
  <c r="O174"/>
  <c r="P174"/>
  <c r="D174"/>
  <c r="E159"/>
  <c r="F159"/>
  <c r="G159"/>
  <c r="G160"/>
  <c r="H159"/>
  <c r="I159"/>
  <c r="J159"/>
  <c r="K159"/>
  <c r="K160"/>
  <c r="L159"/>
  <c r="L160"/>
  <c r="M159"/>
  <c r="N159"/>
  <c r="O159"/>
  <c r="P159"/>
  <c r="E155"/>
  <c r="F155"/>
  <c r="G155"/>
  <c r="H155"/>
  <c r="I155"/>
  <c r="J155"/>
  <c r="K155"/>
  <c r="L155"/>
  <c r="M155"/>
  <c r="N155"/>
  <c r="O155"/>
  <c r="P155"/>
  <c r="E147"/>
  <c r="F147"/>
  <c r="G147"/>
  <c r="H147"/>
  <c r="I147"/>
  <c r="J147"/>
  <c r="K147"/>
  <c r="L147"/>
  <c r="M147"/>
  <c r="N147"/>
  <c r="O147"/>
  <c r="P147"/>
  <c r="D147"/>
  <c r="E143"/>
  <c r="F143"/>
  <c r="G143"/>
  <c r="H143"/>
  <c r="I143"/>
  <c r="J143"/>
  <c r="K143"/>
  <c r="L143"/>
  <c r="M143"/>
  <c r="N143"/>
  <c r="O143"/>
  <c r="P143"/>
  <c r="E134"/>
  <c r="F134"/>
  <c r="G134"/>
  <c r="H134"/>
  <c r="I134"/>
  <c r="J134"/>
  <c r="K134"/>
  <c r="L134"/>
  <c r="M134"/>
  <c r="N134"/>
  <c r="O134"/>
  <c r="P134"/>
  <c r="D159"/>
  <c r="D155"/>
  <c r="D143"/>
  <c r="D134"/>
  <c r="E119"/>
  <c r="F119"/>
  <c r="G119"/>
  <c r="H119"/>
  <c r="I119"/>
  <c r="J119"/>
  <c r="K119"/>
  <c r="L119"/>
  <c r="M119"/>
  <c r="N119"/>
  <c r="O119"/>
  <c r="P119"/>
  <c r="D119"/>
  <c r="E115"/>
  <c r="F115"/>
  <c r="G115"/>
  <c r="H115"/>
  <c r="I115"/>
  <c r="I120"/>
  <c r="J115"/>
  <c r="K115"/>
  <c r="L115"/>
  <c r="M115"/>
  <c r="N115"/>
  <c r="O115"/>
  <c r="P115"/>
  <c r="D115"/>
  <c r="E108"/>
  <c r="F108"/>
  <c r="G108"/>
  <c r="H108"/>
  <c r="H120"/>
  <c r="I108"/>
  <c r="J108"/>
  <c r="K108"/>
  <c r="L108"/>
  <c r="M108"/>
  <c r="N108"/>
  <c r="O108"/>
  <c r="P108"/>
  <c r="D108"/>
  <c r="E104"/>
  <c r="F104"/>
  <c r="G104"/>
  <c r="H104"/>
  <c r="I104"/>
  <c r="J104"/>
  <c r="K104"/>
  <c r="L104"/>
  <c r="M104"/>
  <c r="N104"/>
  <c r="O104"/>
  <c r="P104"/>
  <c r="D104"/>
  <c r="E94"/>
  <c r="F94"/>
  <c r="G94"/>
  <c r="H94"/>
  <c r="I94"/>
  <c r="J94"/>
  <c r="K94"/>
  <c r="L94"/>
  <c r="M94"/>
  <c r="N94"/>
  <c r="O94"/>
  <c r="P94"/>
  <c r="D94"/>
  <c r="E79"/>
  <c r="F79"/>
  <c r="G79"/>
  <c r="H79"/>
  <c r="I79"/>
  <c r="J79"/>
  <c r="K79"/>
  <c r="L79"/>
  <c r="M79"/>
  <c r="N79"/>
  <c r="N80"/>
  <c r="O79"/>
  <c r="P79"/>
  <c r="D79"/>
  <c r="E75"/>
  <c r="F75"/>
  <c r="G75"/>
  <c r="H75"/>
  <c r="I75"/>
  <c r="J75"/>
  <c r="K75"/>
  <c r="L75"/>
  <c r="L80"/>
  <c r="M75"/>
  <c r="N75"/>
  <c r="O75"/>
  <c r="P75"/>
  <c r="D75"/>
  <c r="E67"/>
  <c r="F67"/>
  <c r="G67"/>
  <c r="H67"/>
  <c r="I67"/>
  <c r="J67"/>
  <c r="K67"/>
  <c r="L67"/>
  <c r="M67"/>
  <c r="N67"/>
  <c r="O67"/>
  <c r="P67"/>
  <c r="D67"/>
  <c r="E63"/>
  <c r="F63"/>
  <c r="G63"/>
  <c r="H63"/>
  <c r="I63"/>
  <c r="J63"/>
  <c r="K63"/>
  <c r="L63"/>
  <c r="M63"/>
  <c r="N63"/>
  <c r="O63"/>
  <c r="P63"/>
  <c r="E53"/>
  <c r="F53"/>
  <c r="G53"/>
  <c r="H53"/>
  <c r="I53"/>
  <c r="J53"/>
  <c r="K53"/>
  <c r="L53"/>
  <c r="M53"/>
  <c r="N53"/>
  <c r="O53"/>
  <c r="P53"/>
  <c r="D53"/>
  <c r="E38"/>
  <c r="F38"/>
  <c r="G38"/>
  <c r="H38"/>
  <c r="I38"/>
  <c r="I39"/>
  <c r="J38"/>
  <c r="K38"/>
  <c r="L38"/>
  <c r="M38"/>
  <c r="N38"/>
  <c r="O38"/>
  <c r="P38"/>
  <c r="D38"/>
  <c r="E34"/>
  <c r="F34"/>
  <c r="G34"/>
  <c r="H34"/>
  <c r="I34"/>
  <c r="J34"/>
  <c r="K34"/>
  <c r="L34"/>
  <c r="M34"/>
  <c r="N34"/>
  <c r="O34"/>
  <c r="P34"/>
  <c r="E26"/>
  <c r="F26"/>
  <c r="G26"/>
  <c r="H26"/>
  <c r="I26"/>
  <c r="J26"/>
  <c r="K26"/>
  <c r="L26"/>
  <c r="M26"/>
  <c r="N26"/>
  <c r="O26"/>
  <c r="P26"/>
  <c r="D26"/>
  <c r="E22"/>
  <c r="F22"/>
  <c r="G22"/>
  <c r="H22"/>
  <c r="I22"/>
  <c r="J22"/>
  <c r="K22"/>
  <c r="L22"/>
  <c r="M22"/>
  <c r="N22"/>
  <c r="O22"/>
  <c r="P22"/>
  <c r="E14"/>
  <c r="F14"/>
  <c r="G14"/>
  <c r="H14"/>
  <c r="I14"/>
  <c r="J14"/>
  <c r="K14"/>
  <c r="L14"/>
  <c r="M14"/>
  <c r="N14"/>
  <c r="O14"/>
  <c r="P14"/>
  <c r="D34"/>
  <c r="D22"/>
  <c r="D14"/>
  <c r="N396"/>
  <c r="H359"/>
  <c r="G396"/>
  <c r="P318"/>
  <c r="E396"/>
  <c r="F396"/>
  <c r="P196"/>
  <c r="M237"/>
  <c r="M160"/>
  <c r="E120"/>
  <c r="J396"/>
  <c r="K396"/>
  <c r="I279"/>
  <c r="E318"/>
  <c r="F279"/>
  <c r="E237"/>
  <c r="H160"/>
  <c r="G39"/>
  <c r="H396"/>
  <c r="K120"/>
  <c r="P396"/>
  <c r="J80"/>
  <c r="F120"/>
  <c r="O160"/>
  <c r="M396"/>
  <c r="L396"/>
  <c r="N120"/>
  <c r="J120"/>
  <c r="G120"/>
  <c r="P160"/>
  <c r="O39"/>
  <c r="K39"/>
  <c r="P39"/>
  <c r="H39"/>
  <c r="M80"/>
  <c r="I80"/>
  <c r="O80"/>
  <c r="G80"/>
  <c r="P80"/>
  <c r="H80"/>
  <c r="O120"/>
  <c r="P120"/>
  <c r="L120"/>
  <c r="M120"/>
  <c r="I160"/>
  <c r="E160"/>
  <c r="N160"/>
  <c r="J160"/>
  <c r="F160"/>
  <c r="O196"/>
  <c r="K196"/>
  <c r="G196"/>
  <c r="L196"/>
  <c r="H196"/>
  <c r="M196"/>
  <c r="I196"/>
  <c r="E196"/>
  <c r="N196"/>
  <c r="J196"/>
  <c r="F196"/>
  <c r="J237"/>
  <c r="O237"/>
  <c r="K237"/>
  <c r="O279"/>
  <c r="K279"/>
  <c r="G279"/>
  <c r="P279"/>
  <c r="L279"/>
  <c r="H279"/>
  <c r="N318"/>
  <c r="O318"/>
  <c r="L318"/>
  <c r="H318"/>
  <c r="M318"/>
  <c r="O359"/>
  <c r="P359"/>
  <c r="L359"/>
  <c r="I359"/>
  <c r="E359"/>
  <c r="F359"/>
  <c r="L39"/>
  <c r="K80"/>
  <c r="J318"/>
  <c r="M359"/>
  <c r="G237"/>
  <c r="J39"/>
  <c r="E80"/>
  <c r="M39"/>
  <c r="E39"/>
  <c r="N39"/>
  <c r="F39"/>
  <c r="F80"/>
  <c r="F237"/>
  <c r="N237"/>
  <c r="N359"/>
  <c r="O396"/>
  <c r="H398"/>
  <c r="F398"/>
  <c r="G398"/>
  <c r="E398"/>
</calcChain>
</file>

<file path=xl/sharedStrings.xml><?xml version="1.0" encoding="utf-8"?>
<sst xmlns="http://schemas.openxmlformats.org/spreadsheetml/2006/main" count="1958" uniqueCount="296">
  <si>
    <t>ООО "Золотой курай"</t>
  </si>
  <si>
    <t>Приложение 2 к СанПиН 2.4.5.2409-08</t>
  </si>
  <si>
    <t>Примерное меню и пищевая ценность приготовляемых блюд</t>
  </si>
  <si>
    <t>День:</t>
  </si>
  <si>
    <t>понедельник</t>
  </si>
  <si>
    <t>Сезон:</t>
  </si>
  <si>
    <t>Неделя:</t>
  </si>
  <si>
    <t>1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</si>
  <si>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</si>
  <si>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</si>
  <si>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</si>
  <si>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</si>
  <si>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</si>
  <si>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</si>
  <si>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</si>
  <si>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</si>
  <si>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</si>
  <si>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</si>
  <si>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</si>
  <si>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</si>
  <si>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</si>
  <si>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</si>
  <si>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</si>
  <si>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</si>
  <si>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</si>
  <si>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</si>
  <si>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</si>
  <si>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</si>
  <si>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</si>
  <si>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</si>
  <si>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</si>
  <si>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</si>
  <si>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</si>
  <si>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</si>
  <si>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</si>
  <si>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</si>
  <si>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</si>
  <si>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</si>
  <si>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</si>
  <si>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</si>
  <si>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</si>
  <si>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</si>
  <si>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75</t>
  </si>
  <si>
    <t>220</t>
  </si>
  <si>
    <t>58</t>
  </si>
  <si>
    <t>149</t>
  </si>
  <si>
    <t>113</t>
  </si>
  <si>
    <t>124</t>
  </si>
  <si>
    <t>301</t>
  </si>
  <si>
    <t>200</t>
  </si>
  <si>
    <t>66</t>
  </si>
  <si>
    <t>79</t>
  </si>
  <si>
    <t>46</t>
  </si>
  <si>
    <t>62</t>
  </si>
  <si>
    <t>114</t>
  </si>
  <si>
    <t>40</t>
  </si>
  <si>
    <t>21</t>
  </si>
  <si>
    <t>93</t>
  </si>
  <si>
    <t>26</t>
  </si>
  <si>
    <t>115</t>
  </si>
  <si>
    <t>30</t>
  </si>
  <si>
    <t>Итого за Завтрак</t>
  </si>
  <si>
    <t>22</t>
  </si>
  <si>
    <t>192</t>
  </si>
  <si>
    <t>Обед</t>
  </si>
  <si>
    <t>41</t>
  </si>
  <si>
    <t>50</t>
  </si>
  <si>
    <t>16</t>
  </si>
  <si>
    <t>45</t>
  </si>
  <si>
    <t>27</t>
  </si>
  <si>
    <t>23</t>
  </si>
  <si>
    <t>52</t>
  </si>
  <si>
    <t>138</t>
  </si>
  <si>
    <t>170</t>
  </si>
  <si>
    <t>65</t>
  </si>
  <si>
    <t>349</t>
  </si>
  <si>
    <t>20</t>
  </si>
  <si>
    <t>70</t>
  </si>
  <si>
    <t>Итого за Обед</t>
  </si>
  <si>
    <t>19</t>
  </si>
  <si>
    <t>185</t>
  </si>
  <si>
    <t>78</t>
  </si>
  <si>
    <t>119</t>
  </si>
  <si>
    <t>второй завтрак</t>
  </si>
  <si>
    <t>537</t>
  </si>
  <si>
    <t>150</t>
  </si>
  <si>
    <t>69</t>
  </si>
  <si>
    <t>Итого за второй завтрак</t>
  </si>
  <si>
    <t>82</t>
  </si>
  <si>
    <t>25</t>
  </si>
  <si>
    <t>Ужин</t>
  </si>
  <si>
    <t>143</t>
  </si>
  <si>
    <t>60</t>
  </si>
  <si>
    <t>216</t>
  </si>
  <si>
    <t>155</t>
  </si>
  <si>
    <t>77</t>
  </si>
  <si>
    <t>212</t>
  </si>
  <si>
    <t>47</t>
  </si>
  <si>
    <t>180</t>
  </si>
  <si>
    <t>34</t>
  </si>
  <si>
    <t>Итого за Ужин</t>
  </si>
  <si>
    <t>112</t>
  </si>
  <si>
    <t>второй ужин</t>
  </si>
  <si>
    <t>17</t>
  </si>
  <si>
    <t>132</t>
  </si>
  <si>
    <t>152</t>
  </si>
  <si>
    <t>Итого за второй ужин</t>
  </si>
  <si>
    <t>33</t>
  </si>
  <si>
    <t>Итого за день</t>
  </si>
  <si>
    <t>63</t>
  </si>
  <si>
    <t>вторник</t>
  </si>
  <si>
    <t>230</t>
  </si>
  <si>
    <t>80</t>
  </si>
  <si>
    <t>157</t>
  </si>
  <si>
    <t>265</t>
  </si>
  <si>
    <t>127</t>
  </si>
  <si>
    <t>286</t>
  </si>
  <si>
    <t>37</t>
  </si>
  <si>
    <t>76</t>
  </si>
  <si>
    <t>31</t>
  </si>
  <si>
    <t>44</t>
  </si>
  <si>
    <t>488</t>
  </si>
  <si>
    <t>39</t>
  </si>
  <si>
    <t>130</t>
  </si>
  <si>
    <t>18</t>
  </si>
  <si>
    <t>67</t>
  </si>
  <si>
    <t>35</t>
  </si>
  <si>
    <t>51</t>
  </si>
  <si>
    <t>104</t>
  </si>
  <si>
    <t>324</t>
  </si>
  <si>
    <t>54</t>
  </si>
  <si>
    <t>368</t>
  </si>
  <si>
    <t>100</t>
  </si>
  <si>
    <t>36</t>
  </si>
  <si>
    <t>101</t>
  </si>
  <si>
    <t>91</t>
  </si>
  <si>
    <t>131</t>
  </si>
  <si>
    <t>144</t>
  </si>
  <si>
    <t>84</t>
  </si>
  <si>
    <t>208</t>
  </si>
  <si>
    <t>48</t>
  </si>
  <si>
    <t>193</t>
  </si>
  <si>
    <t>135</t>
  </si>
  <si>
    <t>116</t>
  </si>
  <si>
    <t>211</t>
  </si>
  <si>
    <t>162</t>
  </si>
  <si>
    <t>53</t>
  </si>
  <si>
    <t>среда</t>
  </si>
  <si>
    <t>166</t>
  </si>
  <si>
    <t>134</t>
  </si>
  <si>
    <t>184</t>
  </si>
  <si>
    <t>55</t>
  </si>
  <si>
    <t>24</t>
  </si>
  <si>
    <t>97</t>
  </si>
  <si>
    <t>207</t>
  </si>
  <si>
    <t>210</t>
  </si>
  <si>
    <t>528</t>
  </si>
  <si>
    <t>636</t>
  </si>
  <si>
    <t>165</t>
  </si>
  <si>
    <t>85</t>
  </si>
  <si>
    <t>188</t>
  </si>
  <si>
    <t>302</t>
  </si>
  <si>
    <t>205</t>
  </si>
  <si>
    <t>четверг</t>
  </si>
  <si>
    <t>221</t>
  </si>
  <si>
    <t>86</t>
  </si>
  <si>
    <t>43</t>
  </si>
  <si>
    <t>59</t>
  </si>
  <si>
    <t>538</t>
  </si>
  <si>
    <t>280</t>
  </si>
  <si>
    <t>294</t>
  </si>
  <si>
    <t>462</t>
  </si>
  <si>
    <t>28</t>
  </si>
  <si>
    <t>68</t>
  </si>
  <si>
    <t>пятница</t>
  </si>
  <si>
    <t>32</t>
  </si>
  <si>
    <t>250</t>
  </si>
  <si>
    <t>179</t>
  </si>
  <si>
    <t>106</t>
  </si>
  <si>
    <t>29</t>
  </si>
  <si>
    <t>252</t>
  </si>
  <si>
    <t>125</t>
  </si>
  <si>
    <t>306</t>
  </si>
  <si>
    <t>137</t>
  </si>
  <si>
    <t>168</t>
  </si>
  <si>
    <t>110</t>
  </si>
  <si>
    <t>321</t>
  </si>
  <si>
    <t>213</t>
  </si>
  <si>
    <t>178</t>
  </si>
  <si>
    <t>147</t>
  </si>
  <si>
    <t>120</t>
  </si>
  <si>
    <t>105</t>
  </si>
  <si>
    <t>Итого за период</t>
  </si>
  <si>
    <t>Среднее значение за период</t>
  </si>
  <si>
    <t>Рацион: КБГИ младшие</t>
  </si>
  <si>
    <t>7-11 лет</t>
  </si>
  <si>
    <t>Осенне-зимний</t>
  </si>
  <si>
    <t xml:space="preserve">Масло сливочное порционное </t>
  </si>
  <si>
    <t xml:space="preserve">Каша манная молочная </t>
  </si>
  <si>
    <t xml:space="preserve">Чай с молоком и сахаром </t>
  </si>
  <si>
    <t>Хлеб пшеничный</t>
  </si>
  <si>
    <t>Хлеб ржаной</t>
  </si>
  <si>
    <t>Салат студенческий</t>
  </si>
  <si>
    <t>Плов из курицы</t>
  </si>
  <si>
    <t>Суп картофельный с гренками</t>
  </si>
  <si>
    <t xml:space="preserve">Компот из сухофруктов </t>
  </si>
  <si>
    <t xml:space="preserve">Хлеб пшеничный </t>
  </si>
  <si>
    <t>Сок фруктовый</t>
  </si>
  <si>
    <t xml:space="preserve">Учпочмак </t>
  </si>
  <si>
    <t xml:space="preserve">Икра морковная </t>
  </si>
  <si>
    <t xml:space="preserve">Макаронные изделия отварные </t>
  </si>
  <si>
    <t xml:space="preserve">Чай с сахаром </t>
  </si>
  <si>
    <t xml:space="preserve">Каша ячневая молочная вязкая </t>
  </si>
  <si>
    <t>Чай с сахаром</t>
  </si>
  <si>
    <t xml:space="preserve">Хлеб ржаной </t>
  </si>
  <si>
    <t>Винегрет овощной с луком репчатым</t>
  </si>
  <si>
    <t xml:space="preserve">Рассольник ленинградский(с перловой крупой) </t>
  </si>
  <si>
    <t>Сметана</t>
  </si>
  <si>
    <t>Рыба (филе), тушеная в томате с овощами</t>
  </si>
  <si>
    <t xml:space="preserve">Пюре картофельное </t>
  </si>
  <si>
    <t xml:space="preserve">Кисель из концентрата </t>
  </si>
  <si>
    <t xml:space="preserve">Яблоки </t>
  </si>
  <si>
    <t>Салат из капусты белокочанной капусты</t>
  </si>
  <si>
    <t xml:space="preserve">Сосиски отварные </t>
  </si>
  <si>
    <t>Каша пшенная молочная</t>
  </si>
  <si>
    <t xml:space="preserve">Йогурт </t>
  </si>
  <si>
    <t>Масло сливочное порционное</t>
  </si>
  <si>
    <t>Каша пшеничная молочная</t>
  </si>
  <si>
    <t xml:space="preserve">Салат из картофеля с солеными огурцами </t>
  </si>
  <si>
    <t xml:space="preserve">Борщ со свежей капустой и картофелем </t>
  </si>
  <si>
    <t>Гуляш из мяса отварного</t>
  </si>
  <si>
    <t>Каша рисовая рассыпчатая  с маслом</t>
  </si>
  <si>
    <t xml:space="preserve">Компот из яблок </t>
  </si>
  <si>
    <t xml:space="preserve">Напиток витаминизированный Валитек </t>
  </si>
  <si>
    <t>булочка детская</t>
  </si>
  <si>
    <t>Икра свекольная</t>
  </si>
  <si>
    <t xml:space="preserve">Жаркое по-домашнему с мясом птицы </t>
  </si>
  <si>
    <t>Чай с лимоном и сахаром</t>
  </si>
  <si>
    <t xml:space="preserve">кисломолочный продукт (кефир) </t>
  </si>
  <si>
    <t>плов фруктовый</t>
  </si>
  <si>
    <t xml:space="preserve">Салат из моркови </t>
  </si>
  <si>
    <t>Суп картофельный с бобовыми и гренками</t>
  </si>
  <si>
    <t xml:space="preserve">птица, тушеная в сметанном соусе </t>
  </si>
  <si>
    <t>Каша гречневая вязкая</t>
  </si>
  <si>
    <t xml:space="preserve">Напиток из плодов шиповника </t>
  </si>
  <si>
    <t>Ватрушка с творогом</t>
  </si>
  <si>
    <t>котлеты рубленые</t>
  </si>
  <si>
    <t xml:space="preserve">Соус томатный </t>
  </si>
  <si>
    <t xml:space="preserve">Сыр(порциями) </t>
  </si>
  <si>
    <t xml:space="preserve">Каша овсяная "Геркулес" молочная вязкая </t>
  </si>
  <si>
    <t>Чай с молоком и сахаром</t>
  </si>
  <si>
    <t>Суп-лапша домашняя</t>
  </si>
  <si>
    <t xml:space="preserve">Куры отварные </t>
  </si>
  <si>
    <t>Пюре картофельное</t>
  </si>
  <si>
    <t>Салат степной</t>
  </si>
  <si>
    <t xml:space="preserve">Бефстроганов из отварного мяса </t>
  </si>
  <si>
    <t xml:space="preserve">Каша вязкая молочная (из пшена и риса) "Дружба" </t>
  </si>
  <si>
    <t xml:space="preserve">Колбаса (порциями) </t>
  </si>
  <si>
    <t>Макаронные изделия отварные</t>
  </si>
  <si>
    <t>Каша манная молочная</t>
  </si>
  <si>
    <t xml:space="preserve">Какао с молоком  </t>
  </si>
  <si>
    <t xml:space="preserve">Суп картофельный с крупой рисовой </t>
  </si>
  <si>
    <t xml:space="preserve">котлеты из говядины </t>
  </si>
  <si>
    <t xml:space="preserve">капуста тушеная </t>
  </si>
  <si>
    <t xml:space="preserve">Каша гречневая вязкая </t>
  </si>
  <si>
    <t xml:space="preserve">Компот из яблок и рябины черноплодной </t>
  </si>
  <si>
    <t>Сыр(порциями)</t>
  </si>
  <si>
    <t xml:space="preserve">Каша пшеничная молочная </t>
  </si>
  <si>
    <t xml:space="preserve">Рыба (филе) , тушенная в томатном соусе </t>
  </si>
  <si>
    <t xml:space="preserve">Напиток лимонный </t>
  </si>
  <si>
    <t xml:space="preserve">Вак-беляш  </t>
  </si>
  <si>
    <t>салат Мазайка</t>
  </si>
  <si>
    <t xml:space="preserve">Вермишель с маслом </t>
  </si>
  <si>
    <t xml:space="preserve">Маринад овощной </t>
  </si>
  <si>
    <t>Суп куллама  по-деревенски</t>
  </si>
  <si>
    <t>Пюре гороховое</t>
  </si>
  <si>
    <t>булочка</t>
  </si>
  <si>
    <t>зразы рубленые из филе кур с омлетом</t>
  </si>
  <si>
    <t xml:space="preserve">Картофель тушеный </t>
  </si>
  <si>
    <t xml:space="preserve">Чай с лимоном и сахаром </t>
  </si>
  <si>
    <t xml:space="preserve">Ватрушка с творогом </t>
  </si>
  <si>
    <t>Икра морковная</t>
  </si>
  <si>
    <t xml:space="preserve">Птица, тушенная в соусе с овощами </t>
  </si>
  <si>
    <t xml:space="preserve">Каша кукурузная молочная жидкая </t>
  </si>
  <si>
    <t>салат картофельный с морковью</t>
  </si>
  <si>
    <t xml:space="preserve">Суп крестьянский с крупой рисовой </t>
  </si>
  <si>
    <t>Говядина, тушеная с овощами в соусе</t>
  </si>
  <si>
    <t>Пицца школьная</t>
  </si>
  <si>
    <t>котлеты рубленые из кур</t>
  </si>
  <si>
    <t>Соус томатный</t>
  </si>
  <si>
    <t xml:space="preserve">салат витаминный </t>
  </si>
  <si>
    <t xml:space="preserve">Свекольник </t>
  </si>
  <si>
    <t xml:space="preserve">Сметана </t>
  </si>
  <si>
    <t>Курица тушеная с овощами</t>
  </si>
  <si>
    <t>кисломолочный продукт (кефир)</t>
  </si>
  <si>
    <t>Рассольник ленинградский(с перловой крупой) и сметаной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</si>
</sst>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/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indent="1"/>
    </xf>
    <xf numFmtId="0" fontId="0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2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6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398"/>
  <sheetViews>
    <sheetView tabSelected="1" topLeftCell="A358" workbookViewId="0">
      <selection activeCell="T388" sqref="T388"/>
    </sheetView>
  </sheetViews>
  <sheetFormatPr defaultColWidth="10.6640625" defaultRowHeight="11.25"/>
  <cols>
    <col min="1" max="1" width="6" customWidth="1"/>
    <col min="2" max="2" width="16.6640625" customWidth="1"/>
    <col min="3" max="3" width="15" customWidth="1"/>
    <col min="4" max="4" width="8.6640625" customWidth="1"/>
    <col min="5" max="7" width="5.6640625" customWidth="1"/>
    <col min="8" max="8" width="10.1640625" customWidth="1"/>
    <col min="9" max="16" width="5.6640625" customWidth="1"/>
  </cols>
  <sheetData>
    <row r="1" spans="1:16" ht="11.25" customHeight="1">
      <c r="A1" s="1" t="s">
        <v>0</v>
      </c>
      <c r="K1" s="17" t="s">
        <v>1</v>
      </c>
      <c r="L1" s="17"/>
      <c r="M1" s="17"/>
      <c r="N1" s="17"/>
      <c r="O1" s="17"/>
      <c r="P1" s="17"/>
    </row>
    <row r="2" spans="1:16" ht="15.75" customHeight="1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1.25" customHeight="1">
      <c r="A3" s="2" t="s">
        <v>194</v>
      </c>
      <c r="E3" s="3" t="s">
        <v>3</v>
      </c>
      <c r="F3" s="19" t="s">
        <v>4</v>
      </c>
      <c r="G3" s="20"/>
      <c r="H3" s="20"/>
      <c r="I3" s="21" t="s">
        <v>5</v>
      </c>
      <c r="J3" s="21"/>
      <c r="K3" s="22" t="s">
        <v>196</v>
      </c>
      <c r="L3" s="22"/>
      <c r="M3" s="22"/>
      <c r="N3" s="22"/>
      <c r="O3" s="22"/>
      <c r="P3" s="22"/>
    </row>
    <row r="4" spans="1:16" ht="11.25" customHeight="1">
      <c r="D4" s="21" t="s">
        <v>6</v>
      </c>
      <c r="E4" s="21"/>
      <c r="F4" s="4" t="s">
        <v>7</v>
      </c>
      <c r="I4" s="21" t="s">
        <v>8</v>
      </c>
      <c r="J4" s="21"/>
      <c r="K4" s="23" t="s">
        <v>195</v>
      </c>
      <c r="L4" s="23"/>
      <c r="M4" s="23"/>
      <c r="N4" s="23"/>
      <c r="O4" s="23"/>
      <c r="P4" s="23"/>
    </row>
    <row r="5" spans="1:16" ht="21.75" customHeight="1">
      <c r="A5" s="26" t="s">
        <v>9</v>
      </c>
      <c r="B5" s="26" t="s">
        <v>10</v>
      </c>
      <c r="C5" s="26"/>
      <c r="D5" s="26" t="s">
        <v>11</v>
      </c>
      <c r="E5" s="16" t="s">
        <v>12</v>
      </c>
      <c r="F5" s="16"/>
      <c r="G5" s="16"/>
      <c r="H5" s="26" t="s">
        <v>13</v>
      </c>
      <c r="I5" s="16" t="s">
        <v>14</v>
      </c>
      <c r="J5" s="16"/>
      <c r="K5" s="16"/>
      <c r="L5" s="16"/>
      <c r="M5" s="16" t="s">
        <v>15</v>
      </c>
      <c r="N5" s="16"/>
      <c r="O5" s="16"/>
      <c r="P5" s="16"/>
    </row>
    <row r="6" spans="1:16" ht="21" customHeight="1">
      <c r="A6" s="27"/>
      <c r="B6" s="28"/>
      <c r="C6" s="29"/>
      <c r="D6" s="27"/>
      <c r="E6" s="5" t="s">
        <v>16</v>
      </c>
      <c r="F6" s="5" t="s">
        <v>17</v>
      </c>
      <c r="G6" s="5" t="s">
        <v>18</v>
      </c>
      <c r="H6" s="27"/>
      <c r="I6" s="5" t="s">
        <v>19</v>
      </c>
      <c r="J6" s="5" t="s">
        <v>20</v>
      </c>
      <c r="K6" s="5" t="s">
        <v>21</v>
      </c>
      <c r="L6" s="5" t="s">
        <v>22</v>
      </c>
      <c r="M6" s="5" t="s">
        <v>23</v>
      </c>
      <c r="N6" s="5" t="s">
        <v>24</v>
      </c>
      <c r="O6" s="5" t="s">
        <v>25</v>
      </c>
      <c r="P6" s="5" t="s">
        <v>26</v>
      </c>
    </row>
    <row r="7" spans="1:16" ht="11.25" customHeight="1">
      <c r="A7" s="6" t="s">
        <v>7</v>
      </c>
      <c r="B7" s="31" t="s">
        <v>27</v>
      </c>
      <c r="C7" s="31"/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  <c r="L7" s="6" t="s">
        <v>36</v>
      </c>
      <c r="M7" s="6" t="s">
        <v>37</v>
      </c>
      <c r="N7" s="6" t="s">
        <v>38</v>
      </c>
      <c r="O7" s="6" t="s">
        <v>39</v>
      </c>
      <c r="P7" s="6" t="s">
        <v>40</v>
      </c>
    </row>
    <row r="8" spans="1:16" ht="11.25" customHeight="1">
      <c r="A8" s="30" t="s">
        <v>41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15.75" customHeight="1">
      <c r="A9" s="7" t="s">
        <v>39</v>
      </c>
      <c r="B9" s="24" t="s">
        <v>197</v>
      </c>
      <c r="C9" s="25"/>
      <c r="D9" s="7" t="s">
        <v>35</v>
      </c>
      <c r="E9" s="7">
        <v>0.08</v>
      </c>
      <c r="F9" s="7">
        <v>12.4</v>
      </c>
      <c r="G9" s="7">
        <v>1.4</v>
      </c>
      <c r="H9" s="7" t="s">
        <v>42</v>
      </c>
      <c r="I9" s="7">
        <v>0</v>
      </c>
      <c r="J9" s="7">
        <v>0</v>
      </c>
      <c r="K9" s="7">
        <v>0.13</v>
      </c>
      <c r="L9" s="7">
        <v>0</v>
      </c>
      <c r="M9" s="7" t="s">
        <v>27</v>
      </c>
      <c r="N9" s="7" t="s">
        <v>27</v>
      </c>
      <c r="O9" s="7">
        <v>0.45</v>
      </c>
      <c r="P9" s="7">
        <v>0.03</v>
      </c>
    </row>
    <row r="10" spans="1:16" ht="16.5" customHeight="1">
      <c r="A10" s="7">
        <v>205</v>
      </c>
      <c r="B10" s="24" t="s">
        <v>198</v>
      </c>
      <c r="C10" s="25"/>
      <c r="D10" s="7" t="s">
        <v>43</v>
      </c>
      <c r="E10" s="7">
        <v>6.6</v>
      </c>
      <c r="F10" s="7">
        <v>8.8000000000000007</v>
      </c>
      <c r="G10" s="7">
        <v>32.700000000000003</v>
      </c>
      <c r="H10" s="7">
        <v>237</v>
      </c>
      <c r="I10" s="7">
        <v>7.0000000000000007E-2</v>
      </c>
      <c r="J10" s="7">
        <v>0.9</v>
      </c>
      <c r="K10" s="7">
        <v>0.1</v>
      </c>
      <c r="L10" s="7">
        <v>0</v>
      </c>
      <c r="M10" s="7" t="s">
        <v>45</v>
      </c>
      <c r="N10" s="7" t="s">
        <v>46</v>
      </c>
      <c r="O10" s="7" t="s">
        <v>47</v>
      </c>
      <c r="P10" s="7" t="s">
        <v>7</v>
      </c>
    </row>
    <row r="11" spans="1:16" ht="15" customHeight="1">
      <c r="A11" s="7" t="s">
        <v>48</v>
      </c>
      <c r="B11" s="24" t="s">
        <v>199</v>
      </c>
      <c r="C11" s="25"/>
      <c r="D11" s="7" t="s">
        <v>49</v>
      </c>
      <c r="E11" s="7">
        <v>1.4</v>
      </c>
      <c r="F11" s="7">
        <v>1.4</v>
      </c>
      <c r="G11" s="7">
        <v>11.2</v>
      </c>
      <c r="H11" s="7">
        <v>61</v>
      </c>
      <c r="I11" s="7">
        <v>0.02</v>
      </c>
      <c r="J11" s="7">
        <v>0.5</v>
      </c>
      <c r="K11" s="7">
        <v>0.02</v>
      </c>
      <c r="L11" s="7">
        <v>0</v>
      </c>
      <c r="M11" s="7" t="s">
        <v>51</v>
      </c>
      <c r="N11" s="7" t="s">
        <v>52</v>
      </c>
      <c r="O11" s="7" t="s">
        <v>53</v>
      </c>
      <c r="P11" s="7">
        <v>0.08</v>
      </c>
    </row>
    <row r="12" spans="1:16" ht="15" customHeight="1">
      <c r="A12" s="7" t="s">
        <v>54</v>
      </c>
      <c r="B12" s="24" t="s">
        <v>200</v>
      </c>
      <c r="C12" s="25"/>
      <c r="D12" s="7" t="s">
        <v>55</v>
      </c>
      <c r="E12" s="7" t="s">
        <v>28</v>
      </c>
      <c r="F12" s="7">
        <v>0.2</v>
      </c>
      <c r="G12" s="7" t="s">
        <v>56</v>
      </c>
      <c r="H12" s="7" t="s">
        <v>57</v>
      </c>
      <c r="I12" s="7">
        <v>0.04</v>
      </c>
      <c r="J12" s="7">
        <v>0</v>
      </c>
      <c r="K12" s="7">
        <v>0</v>
      </c>
      <c r="L12" s="7">
        <v>0</v>
      </c>
      <c r="M12" s="7" t="s">
        <v>33</v>
      </c>
      <c r="N12" s="7" t="s">
        <v>58</v>
      </c>
      <c r="O12" s="7" t="s">
        <v>31</v>
      </c>
      <c r="P12" s="7">
        <v>0.4</v>
      </c>
    </row>
    <row r="13" spans="1:16" ht="11.25" customHeight="1">
      <c r="A13" s="7" t="s">
        <v>59</v>
      </c>
      <c r="B13" s="24" t="s">
        <v>201</v>
      </c>
      <c r="C13" s="25"/>
      <c r="D13" s="7" t="s">
        <v>60</v>
      </c>
      <c r="E13" s="7">
        <v>0.02</v>
      </c>
      <c r="F13" s="7">
        <v>0</v>
      </c>
      <c r="G13" s="7">
        <v>0.14000000000000001</v>
      </c>
      <c r="H13" s="7">
        <v>63</v>
      </c>
      <c r="I13" s="7">
        <v>0</v>
      </c>
      <c r="J13" s="7">
        <v>0</v>
      </c>
      <c r="K13" s="7">
        <v>0</v>
      </c>
      <c r="L13" s="7">
        <v>0</v>
      </c>
      <c r="M13" s="7">
        <v>0.09</v>
      </c>
      <c r="N13" s="7">
        <v>0.4</v>
      </c>
      <c r="O13" s="7">
        <v>0.13</v>
      </c>
      <c r="P13" s="7">
        <v>0.01</v>
      </c>
    </row>
    <row r="14" spans="1:16" ht="11.25" customHeight="1">
      <c r="A14" s="8" t="s">
        <v>61</v>
      </c>
      <c r="B14" s="9"/>
      <c r="C14" s="9"/>
      <c r="D14" s="10">
        <f>D13+D12+D11+D10+D9</f>
        <v>500</v>
      </c>
      <c r="E14" s="10">
        <f t="shared" ref="E14:P14" si="0">E13+E12+E11+E10+E9</f>
        <v>11.1</v>
      </c>
      <c r="F14" s="10">
        <f t="shared" si="0"/>
        <v>22.8</v>
      </c>
      <c r="G14" s="10">
        <f t="shared" si="0"/>
        <v>66.440000000000012</v>
      </c>
      <c r="H14" s="10">
        <f t="shared" si="0"/>
        <v>529</v>
      </c>
      <c r="I14" s="10">
        <f t="shared" si="0"/>
        <v>0.13</v>
      </c>
      <c r="J14" s="10">
        <f t="shared" si="0"/>
        <v>1.4</v>
      </c>
      <c r="K14" s="10">
        <f t="shared" si="0"/>
        <v>0.25</v>
      </c>
      <c r="L14" s="10">
        <f t="shared" si="0"/>
        <v>0</v>
      </c>
      <c r="M14" s="10">
        <f t="shared" si="0"/>
        <v>238.09</v>
      </c>
      <c r="N14" s="10">
        <f t="shared" si="0"/>
        <v>187.4</v>
      </c>
      <c r="O14" s="10">
        <f t="shared" si="0"/>
        <v>192.57999999999998</v>
      </c>
      <c r="P14" s="10">
        <f t="shared" si="0"/>
        <v>1.52</v>
      </c>
    </row>
    <row r="15" spans="1:16" ht="11.25" customHeight="1">
      <c r="A15" s="30" t="s">
        <v>64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>
      <c r="A16" s="7" t="s">
        <v>65</v>
      </c>
      <c r="B16" s="24" t="s">
        <v>202</v>
      </c>
      <c r="C16" s="25"/>
      <c r="D16" s="7" t="s">
        <v>55</v>
      </c>
      <c r="E16" s="7">
        <v>1.45</v>
      </c>
      <c r="F16" s="7">
        <v>4.2</v>
      </c>
      <c r="G16" s="7">
        <v>3.3</v>
      </c>
      <c r="H16" s="7">
        <v>57</v>
      </c>
      <c r="I16" s="7">
        <v>0.03</v>
      </c>
      <c r="J16" s="7">
        <v>3.26</v>
      </c>
      <c r="K16" s="7">
        <v>0.9</v>
      </c>
      <c r="L16" s="7">
        <v>0</v>
      </c>
      <c r="M16" s="7" t="s">
        <v>35</v>
      </c>
      <c r="N16" s="7" t="s">
        <v>36</v>
      </c>
      <c r="O16" s="7" t="s">
        <v>67</v>
      </c>
      <c r="P16" s="7">
        <v>0.3</v>
      </c>
    </row>
    <row r="17" spans="1:16" ht="17.25" customHeight="1">
      <c r="A17" s="7" t="s">
        <v>50</v>
      </c>
      <c r="B17" s="24" t="s">
        <v>204</v>
      </c>
      <c r="C17" s="25"/>
      <c r="D17" s="7">
        <v>230</v>
      </c>
      <c r="E17" s="7">
        <v>4.8</v>
      </c>
      <c r="F17" s="7">
        <v>6.8</v>
      </c>
      <c r="G17" s="7">
        <v>25.7</v>
      </c>
      <c r="H17" s="7">
        <v>185.8</v>
      </c>
      <c r="I17" s="7">
        <v>0.14000000000000001</v>
      </c>
      <c r="J17" s="7">
        <v>15.3</v>
      </c>
      <c r="K17" s="7">
        <v>1.01</v>
      </c>
      <c r="L17" s="7">
        <v>0</v>
      </c>
      <c r="M17" s="7" t="s">
        <v>69</v>
      </c>
      <c r="N17" s="7" t="s">
        <v>70</v>
      </c>
      <c r="O17" s="7" t="s">
        <v>71</v>
      </c>
      <c r="P17" s="7">
        <v>0.5</v>
      </c>
    </row>
    <row r="18" spans="1:16" ht="15" customHeight="1">
      <c r="A18" s="7" t="s">
        <v>72</v>
      </c>
      <c r="B18" s="24" t="s">
        <v>203</v>
      </c>
      <c r="C18" s="25"/>
      <c r="D18" s="7" t="s">
        <v>73</v>
      </c>
      <c r="E18" s="7">
        <v>16.600000000000001</v>
      </c>
      <c r="F18" s="7">
        <v>24</v>
      </c>
      <c r="G18" s="7">
        <v>26.8</v>
      </c>
      <c r="H18" s="7">
        <v>396</v>
      </c>
      <c r="I18" s="7">
        <v>0.06</v>
      </c>
      <c r="J18" s="7">
        <v>2</v>
      </c>
      <c r="K18" s="7">
        <v>1.4</v>
      </c>
      <c r="L18" s="7">
        <v>0</v>
      </c>
      <c r="M18" s="7" t="s">
        <v>58</v>
      </c>
      <c r="N18" s="7" t="s">
        <v>74</v>
      </c>
      <c r="O18" s="7" t="s">
        <v>62</v>
      </c>
      <c r="P18" s="7">
        <v>65</v>
      </c>
    </row>
    <row r="19" spans="1:16" ht="14.25" customHeight="1">
      <c r="A19" s="7" t="s">
        <v>75</v>
      </c>
      <c r="B19" s="24" t="s">
        <v>205</v>
      </c>
      <c r="C19" s="25"/>
      <c r="D19" s="7" t="s">
        <v>49</v>
      </c>
      <c r="E19" s="7">
        <v>0.2</v>
      </c>
      <c r="F19" s="7">
        <v>0.1</v>
      </c>
      <c r="G19" s="7">
        <v>17.2</v>
      </c>
      <c r="H19" s="7">
        <v>68</v>
      </c>
      <c r="I19" s="7">
        <v>0</v>
      </c>
      <c r="J19" s="7">
        <v>0</v>
      </c>
      <c r="K19" s="7">
        <v>0</v>
      </c>
      <c r="L19" s="7">
        <v>0</v>
      </c>
      <c r="M19" s="7" t="s">
        <v>34</v>
      </c>
      <c r="N19" s="7">
        <v>0</v>
      </c>
      <c r="O19" s="7" t="s">
        <v>27</v>
      </c>
      <c r="P19" s="7">
        <v>0.06</v>
      </c>
    </row>
    <row r="20" spans="1:16" ht="17.25" customHeight="1">
      <c r="A20" s="7" t="s">
        <v>54</v>
      </c>
      <c r="B20" s="24" t="s">
        <v>206</v>
      </c>
      <c r="C20" s="25"/>
      <c r="D20" s="7" t="s">
        <v>60</v>
      </c>
      <c r="E20" s="7" t="s">
        <v>27</v>
      </c>
      <c r="F20" s="7">
        <v>0.2</v>
      </c>
      <c r="G20" s="7">
        <v>16</v>
      </c>
      <c r="H20" s="7" t="s">
        <v>77</v>
      </c>
      <c r="I20" s="7">
        <v>0.03</v>
      </c>
      <c r="J20" s="7">
        <v>0</v>
      </c>
      <c r="K20" s="7">
        <v>0</v>
      </c>
      <c r="L20" s="7">
        <v>0</v>
      </c>
      <c r="M20" s="7" t="s">
        <v>31</v>
      </c>
      <c r="N20" s="7" t="s">
        <v>76</v>
      </c>
      <c r="O20" s="7" t="s">
        <v>29</v>
      </c>
      <c r="P20" s="7">
        <v>0.3</v>
      </c>
    </row>
    <row r="21" spans="1:16" ht="11.25" customHeight="1">
      <c r="A21" s="7" t="s">
        <v>59</v>
      </c>
      <c r="B21" s="24" t="s">
        <v>201</v>
      </c>
      <c r="C21" s="25"/>
      <c r="D21" s="7" t="s">
        <v>60</v>
      </c>
      <c r="E21" s="7">
        <v>0.02</v>
      </c>
      <c r="F21" s="7">
        <v>0</v>
      </c>
      <c r="G21" s="7">
        <v>0.14000000000000001</v>
      </c>
      <c r="H21" s="7">
        <v>63</v>
      </c>
      <c r="I21" s="7">
        <v>0</v>
      </c>
      <c r="J21" s="7">
        <v>0</v>
      </c>
      <c r="K21" s="7">
        <v>0</v>
      </c>
      <c r="L21" s="7">
        <v>0</v>
      </c>
      <c r="M21" s="7">
        <v>0.09</v>
      </c>
      <c r="N21" s="7">
        <v>0.4</v>
      </c>
      <c r="O21" s="7">
        <v>0.13</v>
      </c>
      <c r="P21" s="7">
        <v>0.01</v>
      </c>
    </row>
    <row r="22" spans="1:16" ht="11.25" customHeight="1">
      <c r="A22" s="8" t="s">
        <v>78</v>
      </c>
      <c r="B22" s="9"/>
      <c r="C22" s="9"/>
      <c r="D22" s="10">
        <f>D21+D20+D19+D18+D17+D16</f>
        <v>700</v>
      </c>
      <c r="E22" s="10">
        <f t="shared" ref="E22:P22" si="1">E21+E20+E19+E18+E17+E16</f>
        <v>25.07</v>
      </c>
      <c r="F22" s="10">
        <f t="shared" si="1"/>
        <v>35.300000000000004</v>
      </c>
      <c r="G22" s="10">
        <f t="shared" si="1"/>
        <v>89.14</v>
      </c>
      <c r="H22" s="10">
        <f t="shared" si="1"/>
        <v>839.8</v>
      </c>
      <c r="I22" s="10">
        <f t="shared" si="1"/>
        <v>0.26</v>
      </c>
      <c r="J22" s="10">
        <f t="shared" si="1"/>
        <v>20.560000000000002</v>
      </c>
      <c r="K22" s="10">
        <f t="shared" si="1"/>
        <v>3.31</v>
      </c>
      <c r="L22" s="10">
        <f t="shared" si="1"/>
        <v>0</v>
      </c>
      <c r="M22" s="10">
        <f t="shared" si="1"/>
        <v>78.09</v>
      </c>
      <c r="N22" s="10">
        <f t="shared" si="1"/>
        <v>119.4</v>
      </c>
      <c r="O22" s="10">
        <f t="shared" si="1"/>
        <v>96.13</v>
      </c>
      <c r="P22" s="10">
        <f t="shared" si="1"/>
        <v>66.17</v>
      </c>
    </row>
    <row r="23" spans="1:16" ht="11.25" customHeight="1">
      <c r="A23" s="30" t="s">
        <v>83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11.25" customHeight="1">
      <c r="A24" s="7" t="s">
        <v>84</v>
      </c>
      <c r="B24" s="24" t="s">
        <v>207</v>
      </c>
      <c r="C24" s="25"/>
      <c r="D24" s="7" t="s">
        <v>85</v>
      </c>
      <c r="E24" s="7">
        <v>0</v>
      </c>
      <c r="F24" s="7">
        <v>0</v>
      </c>
      <c r="G24" s="7" t="s">
        <v>86</v>
      </c>
      <c r="H24" s="7" t="s">
        <v>72</v>
      </c>
      <c r="I24" s="7">
        <v>0.02</v>
      </c>
      <c r="J24" s="7">
        <v>2.7</v>
      </c>
      <c r="K24" s="7">
        <v>0</v>
      </c>
      <c r="L24" s="7">
        <v>0</v>
      </c>
      <c r="M24" s="7" t="s">
        <v>40</v>
      </c>
      <c r="N24" s="7" t="s">
        <v>34</v>
      </c>
      <c r="O24" s="7">
        <v>0</v>
      </c>
      <c r="P24" s="7">
        <v>0.3</v>
      </c>
    </row>
    <row r="25" spans="1:16" ht="11.25" customHeight="1">
      <c r="A25" s="7">
        <v>273</v>
      </c>
      <c r="B25" s="24" t="s">
        <v>208</v>
      </c>
      <c r="C25" s="25"/>
      <c r="D25" s="7" t="s">
        <v>66</v>
      </c>
      <c r="E25" s="7">
        <v>4.95</v>
      </c>
      <c r="F25" s="7">
        <v>4.9000000000000004</v>
      </c>
      <c r="G25" s="7">
        <v>12.5</v>
      </c>
      <c r="H25" s="7">
        <v>115</v>
      </c>
      <c r="I25" s="7">
        <v>0</v>
      </c>
      <c r="J25" s="7">
        <v>0</v>
      </c>
      <c r="K25" s="7">
        <v>0.03</v>
      </c>
      <c r="L25" s="7">
        <v>0</v>
      </c>
      <c r="M25" s="7" t="s">
        <v>35</v>
      </c>
      <c r="N25" s="7">
        <v>25.9</v>
      </c>
      <c r="O25" s="7" t="s">
        <v>34</v>
      </c>
      <c r="P25" s="7" t="s">
        <v>7</v>
      </c>
    </row>
    <row r="26" spans="1:16" ht="11.25" customHeight="1">
      <c r="A26" s="8" t="s">
        <v>87</v>
      </c>
      <c r="B26" s="9"/>
      <c r="C26" s="9"/>
      <c r="D26" s="10">
        <f>D25+D24</f>
        <v>200</v>
      </c>
      <c r="E26" s="10">
        <f t="shared" ref="E26:P26" si="2">E25+E24</f>
        <v>4.95</v>
      </c>
      <c r="F26" s="10">
        <f t="shared" si="2"/>
        <v>4.9000000000000004</v>
      </c>
      <c r="G26" s="10">
        <f t="shared" si="2"/>
        <v>81.5</v>
      </c>
      <c r="H26" s="10">
        <f t="shared" si="2"/>
        <v>253</v>
      </c>
      <c r="I26" s="10">
        <f t="shared" si="2"/>
        <v>0.02</v>
      </c>
      <c r="J26" s="10">
        <f t="shared" si="2"/>
        <v>2.7</v>
      </c>
      <c r="K26" s="10">
        <f t="shared" si="2"/>
        <v>0.03</v>
      </c>
      <c r="L26" s="10">
        <f t="shared" si="2"/>
        <v>0</v>
      </c>
      <c r="M26" s="10">
        <f t="shared" si="2"/>
        <v>25</v>
      </c>
      <c r="N26" s="10">
        <f t="shared" si="2"/>
        <v>34.9</v>
      </c>
      <c r="O26" s="10">
        <f t="shared" si="2"/>
        <v>9</v>
      </c>
      <c r="P26" s="10">
        <f t="shared" si="2"/>
        <v>1.3</v>
      </c>
    </row>
    <row r="27" spans="1:16" ht="11.25" customHeight="1">
      <c r="A27" s="30" t="s">
        <v>90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16.5" customHeight="1">
      <c r="A28" s="7">
        <v>47</v>
      </c>
      <c r="B28" s="24" t="s">
        <v>209</v>
      </c>
      <c r="C28" s="25"/>
      <c r="D28" s="7" t="s">
        <v>55</v>
      </c>
      <c r="E28" s="7">
        <v>0.6</v>
      </c>
      <c r="F28" s="7">
        <v>2.8</v>
      </c>
      <c r="G28" s="7">
        <v>3.3</v>
      </c>
      <c r="H28" s="7">
        <v>41.5</v>
      </c>
      <c r="I28" s="7">
        <v>0.03</v>
      </c>
      <c r="J28" s="7">
        <v>2.8</v>
      </c>
      <c r="K28" s="7">
        <v>3.4</v>
      </c>
      <c r="L28" s="7">
        <v>0</v>
      </c>
      <c r="M28" s="7" t="s">
        <v>62</v>
      </c>
      <c r="N28" s="7" t="s">
        <v>30</v>
      </c>
      <c r="O28" s="7" t="s">
        <v>67</v>
      </c>
      <c r="P28" s="7" t="s">
        <v>7</v>
      </c>
    </row>
    <row r="29" spans="1:16" ht="17.25" customHeight="1">
      <c r="A29" s="7" t="s">
        <v>91</v>
      </c>
      <c r="B29" s="24" t="s">
        <v>293</v>
      </c>
      <c r="C29" s="25"/>
      <c r="D29" s="7" t="s">
        <v>92</v>
      </c>
      <c r="E29" s="7">
        <v>5.8</v>
      </c>
      <c r="F29" s="7">
        <v>3.8</v>
      </c>
      <c r="G29" s="7">
        <v>6</v>
      </c>
      <c r="H29" s="7">
        <v>84</v>
      </c>
      <c r="I29" s="7">
        <v>0.02</v>
      </c>
      <c r="J29" s="7">
        <v>2.5</v>
      </c>
      <c r="K29" s="7">
        <v>1.8</v>
      </c>
      <c r="L29" s="7">
        <v>0</v>
      </c>
      <c r="M29" s="7" t="s">
        <v>40</v>
      </c>
      <c r="N29" s="7" t="s">
        <v>34</v>
      </c>
      <c r="O29" s="7" t="s">
        <v>35</v>
      </c>
      <c r="P29" s="7">
        <v>0.4</v>
      </c>
    </row>
    <row r="30" spans="1:16" ht="14.25" customHeight="1">
      <c r="A30" s="7" t="s">
        <v>93</v>
      </c>
      <c r="B30" s="24" t="s">
        <v>210</v>
      </c>
      <c r="C30" s="25"/>
      <c r="D30" s="7" t="s">
        <v>94</v>
      </c>
      <c r="E30" s="7">
        <v>5.6</v>
      </c>
      <c r="F30" s="7">
        <v>4</v>
      </c>
      <c r="G30" s="7">
        <v>33.9</v>
      </c>
      <c r="H30" s="7">
        <v>198</v>
      </c>
      <c r="I30" s="7">
        <v>0.09</v>
      </c>
      <c r="J30" s="7">
        <v>0</v>
      </c>
      <c r="K30" s="7">
        <v>0.04</v>
      </c>
      <c r="L30" s="7">
        <v>0</v>
      </c>
      <c r="M30" s="7" t="s">
        <v>36</v>
      </c>
      <c r="N30" s="7" t="s">
        <v>97</v>
      </c>
      <c r="O30" s="7" t="s">
        <v>34</v>
      </c>
      <c r="P30" s="7" t="s">
        <v>7</v>
      </c>
    </row>
    <row r="31" spans="1:16" ht="15.75" customHeight="1">
      <c r="A31" s="7">
        <v>286</v>
      </c>
      <c r="B31" s="24" t="s">
        <v>211</v>
      </c>
      <c r="C31" s="25"/>
      <c r="D31" s="7" t="s">
        <v>98</v>
      </c>
      <c r="E31" s="7">
        <v>0.09</v>
      </c>
      <c r="F31" s="7">
        <v>0</v>
      </c>
      <c r="G31" s="7">
        <v>8.1</v>
      </c>
      <c r="H31" s="7">
        <v>31.5</v>
      </c>
      <c r="I31" s="7">
        <v>0</v>
      </c>
      <c r="J31" s="7">
        <v>0</v>
      </c>
      <c r="K31" s="7">
        <v>0</v>
      </c>
      <c r="L31" s="7">
        <v>0</v>
      </c>
      <c r="M31" s="7" t="s">
        <v>32</v>
      </c>
      <c r="N31" s="7">
        <v>0</v>
      </c>
      <c r="O31" s="7" t="s">
        <v>27</v>
      </c>
      <c r="P31" s="7">
        <v>0.03</v>
      </c>
    </row>
    <row r="32" spans="1:16" ht="13.5" customHeight="1">
      <c r="A32" s="7" t="s">
        <v>54</v>
      </c>
      <c r="B32" s="24" t="s">
        <v>206</v>
      </c>
      <c r="C32" s="25"/>
      <c r="D32" s="7">
        <v>35</v>
      </c>
      <c r="E32" s="7" t="s">
        <v>27</v>
      </c>
      <c r="F32" s="7">
        <v>0.2</v>
      </c>
      <c r="G32" s="7" t="s">
        <v>38</v>
      </c>
      <c r="H32" s="7" t="s">
        <v>44</v>
      </c>
      <c r="I32" s="7">
        <v>0.04</v>
      </c>
      <c r="J32" s="7">
        <v>0</v>
      </c>
      <c r="K32" s="7">
        <v>0</v>
      </c>
      <c r="L32" s="7">
        <v>0</v>
      </c>
      <c r="M32" s="7" t="s">
        <v>30</v>
      </c>
      <c r="N32" s="7" t="s">
        <v>67</v>
      </c>
      <c r="O32" s="7" t="s">
        <v>29</v>
      </c>
      <c r="P32" s="7">
        <v>0.3</v>
      </c>
    </row>
    <row r="33" spans="1:16" ht="11.25" customHeight="1">
      <c r="A33" s="7" t="s">
        <v>59</v>
      </c>
      <c r="B33" s="24" t="s">
        <v>201</v>
      </c>
      <c r="C33" s="25"/>
      <c r="D33" s="7" t="s">
        <v>60</v>
      </c>
      <c r="E33" s="7">
        <v>0.02</v>
      </c>
      <c r="F33" s="7">
        <v>0</v>
      </c>
      <c r="G33" s="7">
        <v>0.14000000000000001</v>
      </c>
      <c r="H33" s="7">
        <v>63</v>
      </c>
      <c r="I33" s="7">
        <v>0</v>
      </c>
      <c r="J33" s="7">
        <v>0</v>
      </c>
      <c r="K33" s="7">
        <v>0</v>
      </c>
      <c r="L33" s="7">
        <v>0</v>
      </c>
      <c r="M33" s="7">
        <v>0.09</v>
      </c>
      <c r="N33" s="7">
        <v>0.4</v>
      </c>
      <c r="O33" s="7">
        <v>0.13</v>
      </c>
      <c r="P33" s="7">
        <v>0.01</v>
      </c>
    </row>
    <row r="34" spans="1:16" ht="11.25" customHeight="1">
      <c r="A34" s="8" t="s">
        <v>100</v>
      </c>
      <c r="B34" s="9"/>
      <c r="C34" s="9"/>
      <c r="D34" s="10">
        <f>D33+D32+D31+D30+D29+D28</f>
        <v>500</v>
      </c>
      <c r="E34" s="10">
        <f t="shared" ref="E34:P34" si="3">E33+E32+E31+E30+E29+E28</f>
        <v>14.109999999999998</v>
      </c>
      <c r="F34" s="10">
        <f t="shared" si="3"/>
        <v>10.8</v>
      </c>
      <c r="G34" s="10">
        <f t="shared" si="3"/>
        <v>64.44</v>
      </c>
      <c r="H34" s="10">
        <f t="shared" si="3"/>
        <v>476</v>
      </c>
      <c r="I34" s="10">
        <f t="shared" si="3"/>
        <v>0.18</v>
      </c>
      <c r="J34" s="10">
        <f t="shared" si="3"/>
        <v>5.3</v>
      </c>
      <c r="K34" s="10">
        <f t="shared" si="3"/>
        <v>5.24</v>
      </c>
      <c r="L34" s="10">
        <f t="shared" si="3"/>
        <v>0</v>
      </c>
      <c r="M34" s="10">
        <f t="shared" si="3"/>
        <v>60.09</v>
      </c>
      <c r="N34" s="10">
        <f t="shared" si="3"/>
        <v>77.400000000000006</v>
      </c>
      <c r="O34" s="10">
        <f t="shared" si="3"/>
        <v>41.129999999999995</v>
      </c>
      <c r="P34" s="10">
        <f t="shared" si="3"/>
        <v>2.7399999999999998</v>
      </c>
    </row>
    <row r="35" spans="1:16" ht="11.25" customHeight="1">
      <c r="A35" s="30" t="s">
        <v>102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4.25" customHeight="1">
      <c r="A36" s="7">
        <v>298</v>
      </c>
      <c r="B36" s="24" t="s">
        <v>294</v>
      </c>
      <c r="C36" s="25"/>
      <c r="D36" s="7" t="s">
        <v>73</v>
      </c>
      <c r="E36" s="7" t="s">
        <v>29</v>
      </c>
      <c r="F36" s="7" t="s">
        <v>30</v>
      </c>
      <c r="G36" s="7" t="s">
        <v>103</v>
      </c>
      <c r="H36" s="7" t="s">
        <v>104</v>
      </c>
      <c r="I36" s="7">
        <v>0.05</v>
      </c>
      <c r="J36" s="7">
        <v>1.1000000000000001</v>
      </c>
      <c r="K36" s="7">
        <v>0.05</v>
      </c>
      <c r="L36" s="7">
        <v>0</v>
      </c>
      <c r="M36" s="7" t="s">
        <v>63</v>
      </c>
      <c r="N36" s="7" t="s">
        <v>105</v>
      </c>
      <c r="O36" s="7" t="s">
        <v>62</v>
      </c>
      <c r="P36" s="7">
        <v>0.19</v>
      </c>
    </row>
    <row r="37" spans="1:16" ht="14.25" customHeight="1">
      <c r="A37" s="7" t="s">
        <v>54</v>
      </c>
      <c r="B37" s="24" t="s">
        <v>206</v>
      </c>
      <c r="C37" s="25"/>
      <c r="D37" s="7" t="s">
        <v>60</v>
      </c>
      <c r="E37" s="7" t="s">
        <v>27</v>
      </c>
      <c r="F37" s="7">
        <v>0.2</v>
      </c>
      <c r="G37" s="7" t="s">
        <v>67</v>
      </c>
      <c r="H37" s="7" t="s">
        <v>77</v>
      </c>
      <c r="I37" s="7">
        <v>0.03</v>
      </c>
      <c r="J37" s="7">
        <v>0</v>
      </c>
      <c r="K37" s="7">
        <v>0</v>
      </c>
      <c r="L37" s="7">
        <v>0</v>
      </c>
      <c r="M37" s="7" t="s">
        <v>31</v>
      </c>
      <c r="N37" s="7" t="s">
        <v>76</v>
      </c>
      <c r="O37" s="7" t="s">
        <v>29</v>
      </c>
      <c r="P37" s="7">
        <v>0.3</v>
      </c>
    </row>
    <row r="38" spans="1:16" ht="11.25" customHeight="1">
      <c r="A38" s="8" t="s">
        <v>106</v>
      </c>
      <c r="B38" s="9"/>
      <c r="C38" s="9"/>
      <c r="D38" s="10">
        <f>D37+D36</f>
        <v>200</v>
      </c>
      <c r="E38" s="10">
        <f t="shared" ref="E38:P38" si="4">E37+E36</f>
        <v>6</v>
      </c>
      <c r="F38" s="10">
        <f t="shared" si="4"/>
        <v>5.2</v>
      </c>
      <c r="G38" s="10">
        <f t="shared" si="4"/>
        <v>33</v>
      </c>
      <c r="H38" s="10">
        <f t="shared" si="4"/>
        <v>202</v>
      </c>
      <c r="I38" s="10">
        <f t="shared" si="4"/>
        <v>0.08</v>
      </c>
      <c r="J38" s="10">
        <f t="shared" si="4"/>
        <v>1.1000000000000001</v>
      </c>
      <c r="K38" s="10">
        <f t="shared" si="4"/>
        <v>0.05</v>
      </c>
      <c r="L38" s="10">
        <f t="shared" si="4"/>
        <v>0</v>
      </c>
      <c r="M38" s="10">
        <f t="shared" si="4"/>
        <v>198</v>
      </c>
      <c r="N38" s="10">
        <f t="shared" si="4"/>
        <v>172</v>
      </c>
      <c r="O38" s="10">
        <f t="shared" si="4"/>
        <v>26</v>
      </c>
      <c r="P38" s="10">
        <f t="shared" si="4"/>
        <v>0.49</v>
      </c>
    </row>
    <row r="39" spans="1:16" ht="15.75" customHeight="1">
      <c r="A39" s="11" t="s">
        <v>108</v>
      </c>
      <c r="B39" s="12"/>
      <c r="C39" s="12"/>
      <c r="D39" s="13"/>
      <c r="E39" s="14">
        <f>E38+E34+E26+E22+E14</f>
        <v>61.23</v>
      </c>
      <c r="F39" s="14">
        <f t="shared" ref="F39:P39" si="5">F38+F34+F26+F22+F14</f>
        <v>79</v>
      </c>
      <c r="G39" s="14">
        <f t="shared" si="5"/>
        <v>334.52</v>
      </c>
      <c r="H39" s="14">
        <f t="shared" si="5"/>
        <v>2299.8000000000002</v>
      </c>
      <c r="I39" s="14">
        <f t="shared" si="5"/>
        <v>0.67</v>
      </c>
      <c r="J39" s="14">
        <f t="shared" si="5"/>
        <v>31.060000000000002</v>
      </c>
      <c r="K39" s="14">
        <f t="shared" si="5"/>
        <v>8.8800000000000008</v>
      </c>
      <c r="L39" s="14">
        <f t="shared" si="5"/>
        <v>0</v>
      </c>
      <c r="M39" s="14">
        <f t="shared" si="5"/>
        <v>599.2700000000001</v>
      </c>
      <c r="N39" s="14">
        <f t="shared" si="5"/>
        <v>591.1</v>
      </c>
      <c r="O39" s="14">
        <f t="shared" si="5"/>
        <v>364.84</v>
      </c>
      <c r="P39" s="14">
        <f t="shared" si="5"/>
        <v>72.22</v>
      </c>
    </row>
    <row r="40" spans="1:16" ht="11.25" customHeight="1">
      <c r="A40" s="1"/>
      <c r="K40" s="17"/>
      <c r="L40" s="17"/>
      <c r="M40" s="17"/>
      <c r="N40" s="17"/>
      <c r="O40" s="17"/>
      <c r="P40" s="17"/>
    </row>
    <row r="41" spans="1:16" ht="11.2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1.25" customHeight="1">
      <c r="A42" s="2" t="s">
        <v>194</v>
      </c>
      <c r="E42" s="3" t="s">
        <v>3</v>
      </c>
      <c r="F42" s="19" t="s">
        <v>110</v>
      </c>
      <c r="G42" s="20"/>
      <c r="H42" s="20"/>
      <c r="I42" s="21" t="s">
        <v>5</v>
      </c>
      <c r="J42" s="21"/>
      <c r="K42" s="22" t="s">
        <v>196</v>
      </c>
      <c r="L42" s="22"/>
      <c r="M42" s="22"/>
      <c r="N42" s="22"/>
      <c r="O42" s="22"/>
      <c r="P42" s="22"/>
    </row>
    <row r="43" spans="1:16" ht="11.25" customHeight="1">
      <c r="D43" s="21" t="s">
        <v>6</v>
      </c>
      <c r="E43" s="21"/>
      <c r="F43" s="4" t="s">
        <v>7</v>
      </c>
      <c r="I43" s="21" t="s">
        <v>8</v>
      </c>
      <c r="J43" s="21"/>
      <c r="K43" s="23" t="s">
        <v>195</v>
      </c>
      <c r="L43" s="23"/>
      <c r="M43" s="23"/>
      <c r="N43" s="23"/>
      <c r="O43" s="23"/>
      <c r="P43" s="23"/>
    </row>
    <row r="44" spans="1:16" ht="21.75" customHeight="1">
      <c r="A44" s="26" t="s">
        <v>9</v>
      </c>
      <c r="B44" s="26" t="s">
        <v>10</v>
      </c>
      <c r="C44" s="26"/>
      <c r="D44" s="26" t="s">
        <v>11</v>
      </c>
      <c r="E44" s="16" t="s">
        <v>12</v>
      </c>
      <c r="F44" s="16"/>
      <c r="G44" s="16"/>
      <c r="H44" s="26" t="s">
        <v>13</v>
      </c>
      <c r="I44" s="16" t="s">
        <v>14</v>
      </c>
      <c r="J44" s="16"/>
      <c r="K44" s="16"/>
      <c r="L44" s="16"/>
      <c r="M44" s="16" t="s">
        <v>15</v>
      </c>
      <c r="N44" s="16"/>
      <c r="O44" s="16"/>
      <c r="P44" s="16"/>
    </row>
    <row r="45" spans="1:16" ht="21" customHeight="1">
      <c r="A45" s="27"/>
      <c r="B45" s="28"/>
      <c r="C45" s="29"/>
      <c r="D45" s="27"/>
      <c r="E45" s="5" t="s">
        <v>16</v>
      </c>
      <c r="F45" s="5" t="s">
        <v>17</v>
      </c>
      <c r="G45" s="5" t="s">
        <v>18</v>
      </c>
      <c r="H45" s="27"/>
      <c r="I45" s="5" t="s">
        <v>19</v>
      </c>
      <c r="J45" s="5" t="s">
        <v>20</v>
      </c>
      <c r="K45" s="5" t="s">
        <v>21</v>
      </c>
      <c r="L45" s="5" t="s">
        <v>22</v>
      </c>
      <c r="M45" s="5" t="s">
        <v>23</v>
      </c>
      <c r="N45" s="5" t="s">
        <v>24</v>
      </c>
      <c r="O45" s="5" t="s">
        <v>25</v>
      </c>
      <c r="P45" s="5" t="s">
        <v>26</v>
      </c>
    </row>
    <row r="46" spans="1:16" ht="11.25" customHeight="1">
      <c r="A46" s="6" t="s">
        <v>7</v>
      </c>
      <c r="B46" s="31" t="s">
        <v>27</v>
      </c>
      <c r="C46" s="31"/>
      <c r="D46" s="6" t="s">
        <v>28</v>
      </c>
      <c r="E46" s="6" t="s">
        <v>29</v>
      </c>
      <c r="F46" s="6" t="s">
        <v>30</v>
      </c>
      <c r="G46" s="6" t="s">
        <v>31</v>
      </c>
      <c r="H46" s="6" t="s">
        <v>32</v>
      </c>
      <c r="I46" s="6" t="s">
        <v>33</v>
      </c>
      <c r="J46" s="6" t="s">
        <v>34</v>
      </c>
      <c r="K46" s="6" t="s">
        <v>35</v>
      </c>
      <c r="L46" s="6" t="s">
        <v>36</v>
      </c>
      <c r="M46" s="6" t="s">
        <v>37</v>
      </c>
      <c r="N46" s="6" t="s">
        <v>38</v>
      </c>
      <c r="O46" s="6" t="s">
        <v>39</v>
      </c>
      <c r="P46" s="6" t="s">
        <v>40</v>
      </c>
    </row>
    <row r="47" spans="1:16" ht="11.25" customHeight="1">
      <c r="A47" s="30" t="s">
        <v>41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7.25" customHeight="1">
      <c r="A48" s="7" t="s">
        <v>39</v>
      </c>
      <c r="B48" s="24" t="s">
        <v>197</v>
      </c>
      <c r="C48" s="25"/>
      <c r="D48" s="7" t="s">
        <v>35</v>
      </c>
      <c r="E48" s="7">
        <v>0.08</v>
      </c>
      <c r="F48" s="7">
        <v>12.4</v>
      </c>
      <c r="G48" s="7">
        <v>1.4</v>
      </c>
      <c r="H48" s="7" t="s">
        <v>42</v>
      </c>
      <c r="I48" s="7">
        <v>0</v>
      </c>
      <c r="J48" s="7">
        <v>0</v>
      </c>
      <c r="K48" s="7">
        <v>0.13</v>
      </c>
      <c r="L48" s="7">
        <v>0</v>
      </c>
      <c r="M48" s="7" t="s">
        <v>27</v>
      </c>
      <c r="N48" s="7" t="s">
        <v>27</v>
      </c>
      <c r="O48" s="7">
        <v>0.45</v>
      </c>
      <c r="P48" s="7">
        <v>0.03</v>
      </c>
    </row>
    <row r="49" spans="1:16" ht="15.75" customHeight="1">
      <c r="A49" s="7">
        <v>194</v>
      </c>
      <c r="B49" s="24" t="s">
        <v>212</v>
      </c>
      <c r="C49" s="25"/>
      <c r="D49" s="7" t="s">
        <v>111</v>
      </c>
      <c r="E49" s="7">
        <v>10.4</v>
      </c>
      <c r="F49" s="7">
        <v>9.4</v>
      </c>
      <c r="G49" s="7">
        <v>102</v>
      </c>
      <c r="H49" s="7">
        <v>336</v>
      </c>
      <c r="I49" s="7">
        <v>0.2</v>
      </c>
      <c r="J49" s="7">
        <v>1</v>
      </c>
      <c r="K49" s="7">
        <v>0.9</v>
      </c>
      <c r="L49" s="7">
        <v>0</v>
      </c>
      <c r="M49" s="7" t="s">
        <v>113</v>
      </c>
      <c r="N49" s="7" t="s">
        <v>114</v>
      </c>
      <c r="O49" s="7" t="s">
        <v>115</v>
      </c>
      <c r="P49" s="7" t="s">
        <v>7</v>
      </c>
    </row>
    <row r="50" spans="1:16" ht="11.25" customHeight="1">
      <c r="A50" s="7" t="s">
        <v>116</v>
      </c>
      <c r="B50" s="24" t="s">
        <v>213</v>
      </c>
      <c r="C50" s="25"/>
      <c r="D50" s="7" t="s">
        <v>49</v>
      </c>
      <c r="E50" s="7">
        <v>0.1</v>
      </c>
      <c r="F50" s="7">
        <v>0</v>
      </c>
      <c r="G50" s="7">
        <v>9.1</v>
      </c>
      <c r="H50" s="7">
        <v>35</v>
      </c>
      <c r="I50" s="7">
        <v>0</v>
      </c>
      <c r="J50" s="7">
        <v>0</v>
      </c>
      <c r="K50" s="7">
        <v>0</v>
      </c>
      <c r="L50" s="7">
        <v>0</v>
      </c>
      <c r="M50" s="7" t="s">
        <v>32</v>
      </c>
      <c r="N50" s="7">
        <v>0</v>
      </c>
      <c r="O50" s="7" t="s">
        <v>27</v>
      </c>
      <c r="P50" s="7">
        <v>0.03</v>
      </c>
    </row>
    <row r="51" spans="1:16" ht="15" customHeight="1">
      <c r="A51" s="7" t="s">
        <v>54</v>
      </c>
      <c r="B51" s="24" t="s">
        <v>200</v>
      </c>
      <c r="C51" s="25"/>
      <c r="D51" s="7" t="s">
        <v>60</v>
      </c>
      <c r="E51" s="7" t="s">
        <v>27</v>
      </c>
      <c r="F51" s="7">
        <v>0.2</v>
      </c>
      <c r="G51" s="7" t="s">
        <v>67</v>
      </c>
      <c r="H51" s="7" t="s">
        <v>77</v>
      </c>
      <c r="I51" s="7">
        <v>0.03</v>
      </c>
      <c r="J51" s="7">
        <v>0</v>
      </c>
      <c r="K51" s="7">
        <v>0</v>
      </c>
      <c r="L51" s="7">
        <v>0</v>
      </c>
      <c r="M51" s="7" t="s">
        <v>31</v>
      </c>
      <c r="N51" s="7" t="s">
        <v>76</v>
      </c>
      <c r="O51" s="7" t="s">
        <v>29</v>
      </c>
      <c r="P51" s="7">
        <v>0.3</v>
      </c>
    </row>
    <row r="52" spans="1:16" ht="11.25" customHeight="1">
      <c r="A52" s="7" t="s">
        <v>59</v>
      </c>
      <c r="B52" s="24" t="s">
        <v>214</v>
      </c>
      <c r="C52" s="25"/>
      <c r="D52" s="7" t="s">
        <v>60</v>
      </c>
      <c r="E52" s="7">
        <v>0.02</v>
      </c>
      <c r="F52" s="7">
        <v>0</v>
      </c>
      <c r="G52" s="7">
        <v>0.14000000000000001</v>
      </c>
      <c r="H52" s="7">
        <v>63</v>
      </c>
      <c r="I52" s="7">
        <v>0</v>
      </c>
      <c r="J52" s="7">
        <v>0</v>
      </c>
      <c r="K52" s="7">
        <v>0</v>
      </c>
      <c r="L52" s="7">
        <v>0</v>
      </c>
      <c r="M52" s="7">
        <v>0.09</v>
      </c>
      <c r="N52" s="7">
        <v>0.4</v>
      </c>
      <c r="O52" s="7">
        <v>0.13</v>
      </c>
      <c r="P52" s="7">
        <v>0.01</v>
      </c>
    </row>
    <row r="53" spans="1:16" ht="11.25" customHeight="1">
      <c r="A53" s="8" t="s">
        <v>61</v>
      </c>
      <c r="B53" s="9"/>
      <c r="C53" s="9"/>
      <c r="D53" s="10">
        <f>D52+D51+D50+D49+D48</f>
        <v>500</v>
      </c>
      <c r="E53" s="10">
        <f t="shared" ref="E53:P53" si="6">E52+E51+E50+E49+E48</f>
        <v>12.6</v>
      </c>
      <c r="F53" s="10">
        <f t="shared" si="6"/>
        <v>22</v>
      </c>
      <c r="G53" s="10">
        <f t="shared" si="6"/>
        <v>128.64000000000001</v>
      </c>
      <c r="H53" s="10">
        <f t="shared" si="6"/>
        <v>579</v>
      </c>
      <c r="I53" s="10">
        <f t="shared" si="6"/>
        <v>0.23</v>
      </c>
      <c r="J53" s="10">
        <f t="shared" si="6"/>
        <v>1</v>
      </c>
      <c r="K53" s="10">
        <f t="shared" si="6"/>
        <v>1.03</v>
      </c>
      <c r="L53" s="10">
        <f t="shared" si="6"/>
        <v>0</v>
      </c>
      <c r="M53" s="10">
        <f t="shared" si="6"/>
        <v>172.09</v>
      </c>
      <c r="N53" s="10">
        <f t="shared" si="6"/>
        <v>287.39999999999998</v>
      </c>
      <c r="O53" s="10">
        <f t="shared" si="6"/>
        <v>133.57999999999998</v>
      </c>
      <c r="P53" s="10">
        <f t="shared" si="6"/>
        <v>1.3699999999999999</v>
      </c>
    </row>
    <row r="54" spans="1:16" ht="11.25" customHeight="1">
      <c r="A54" s="30" t="s">
        <v>64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21.75" customHeight="1">
      <c r="A55" s="7">
        <v>41</v>
      </c>
      <c r="B55" s="24" t="s">
        <v>215</v>
      </c>
      <c r="C55" s="25"/>
      <c r="D55" s="7" t="s">
        <v>55</v>
      </c>
      <c r="E55" s="7">
        <v>0.5</v>
      </c>
      <c r="F55" s="7">
        <v>0.95</v>
      </c>
      <c r="G55" s="7">
        <v>2.8</v>
      </c>
      <c r="H55" s="7">
        <v>22</v>
      </c>
      <c r="I55" s="7">
        <v>0.02</v>
      </c>
      <c r="J55" s="7">
        <v>2.2999999999999998</v>
      </c>
      <c r="K55" s="7">
        <v>0.5</v>
      </c>
      <c r="L55" s="7">
        <v>0</v>
      </c>
      <c r="M55" s="7" t="s">
        <v>34</v>
      </c>
      <c r="N55" s="7" t="s">
        <v>33</v>
      </c>
      <c r="O55" s="7" t="s">
        <v>39</v>
      </c>
      <c r="P55" s="7">
        <v>0.02</v>
      </c>
    </row>
    <row r="56" spans="1:16" ht="26.25" customHeight="1">
      <c r="A56" s="7" t="s">
        <v>118</v>
      </c>
      <c r="B56" s="24" t="s">
        <v>295</v>
      </c>
      <c r="C56" s="25"/>
      <c r="D56" s="7" t="s">
        <v>49</v>
      </c>
      <c r="E56" s="7">
        <v>1.68</v>
      </c>
      <c r="F56" s="7">
        <v>4.0999999999999996</v>
      </c>
      <c r="G56" s="7">
        <v>12.3</v>
      </c>
      <c r="H56" s="7">
        <v>95.2</v>
      </c>
      <c r="I56" s="7">
        <v>0.08</v>
      </c>
      <c r="J56" s="7">
        <v>12</v>
      </c>
      <c r="K56" s="7">
        <v>0.8</v>
      </c>
      <c r="L56" s="7">
        <v>0</v>
      </c>
      <c r="M56" s="7" t="s">
        <v>76</v>
      </c>
      <c r="N56" s="7" t="s">
        <v>67</v>
      </c>
      <c r="O56" s="7" t="s">
        <v>120</v>
      </c>
      <c r="P56" s="7">
        <v>0.3</v>
      </c>
    </row>
    <row r="57" spans="1:16" ht="11.25" customHeight="1">
      <c r="A57" s="7" t="s">
        <v>121</v>
      </c>
      <c r="B57" s="33" t="s">
        <v>217</v>
      </c>
      <c r="C57" s="34"/>
      <c r="D57" s="7" t="s">
        <v>30</v>
      </c>
      <c r="E57" s="7">
        <v>0.2</v>
      </c>
      <c r="F57" s="7">
        <v>0.8</v>
      </c>
      <c r="G57" s="7">
        <v>0.2</v>
      </c>
      <c r="H57" s="7">
        <v>7.8</v>
      </c>
      <c r="I57" s="7">
        <v>0</v>
      </c>
      <c r="J57" s="7">
        <v>0</v>
      </c>
      <c r="K57" s="7">
        <v>0</v>
      </c>
      <c r="L57" s="7">
        <v>0</v>
      </c>
      <c r="M57" s="7">
        <v>4.4000000000000004</v>
      </c>
      <c r="N57" s="7">
        <v>0</v>
      </c>
      <c r="O57" s="7">
        <v>3</v>
      </c>
      <c r="P57" s="7">
        <v>0.01</v>
      </c>
    </row>
    <row r="58" spans="1:16" ht="21.75" customHeight="1">
      <c r="A58" s="7">
        <v>247</v>
      </c>
      <c r="B58" s="24" t="s">
        <v>218</v>
      </c>
      <c r="C58" s="25"/>
      <c r="D58" s="7" t="s">
        <v>112</v>
      </c>
      <c r="E58" s="7">
        <v>12.3</v>
      </c>
      <c r="F58" s="7">
        <v>6.1</v>
      </c>
      <c r="G58" s="7">
        <v>2.5</v>
      </c>
      <c r="H58" s="7">
        <v>115</v>
      </c>
      <c r="I58" s="7">
        <v>0.05</v>
      </c>
      <c r="J58" s="7">
        <v>1.1000000000000001</v>
      </c>
      <c r="K58" s="7">
        <v>1.2</v>
      </c>
      <c r="L58" s="7">
        <v>0</v>
      </c>
      <c r="M58" s="7" t="s">
        <v>37</v>
      </c>
      <c r="N58" s="7" t="s">
        <v>29</v>
      </c>
      <c r="O58" s="7" t="s">
        <v>122</v>
      </c>
      <c r="P58" s="7" t="s">
        <v>7</v>
      </c>
    </row>
    <row r="59" spans="1:16" ht="14.25" customHeight="1">
      <c r="A59" s="7">
        <v>321</v>
      </c>
      <c r="B59" s="24" t="s">
        <v>219</v>
      </c>
      <c r="C59" s="25"/>
      <c r="D59" s="7" t="s">
        <v>123</v>
      </c>
      <c r="E59" s="7">
        <v>2.6</v>
      </c>
      <c r="F59" s="7">
        <v>4.2</v>
      </c>
      <c r="G59" s="7">
        <v>17.3</v>
      </c>
      <c r="H59" s="7">
        <v>119</v>
      </c>
      <c r="I59" s="7">
        <v>0.13</v>
      </c>
      <c r="J59" s="7" t="s">
        <v>124</v>
      </c>
      <c r="K59" s="7">
        <v>0.02</v>
      </c>
      <c r="L59" s="7">
        <v>0</v>
      </c>
      <c r="M59" s="7">
        <v>8.9</v>
      </c>
      <c r="N59" s="7">
        <v>49</v>
      </c>
      <c r="O59" s="7">
        <v>19</v>
      </c>
      <c r="P59" s="7">
        <v>0.8</v>
      </c>
    </row>
    <row r="60" spans="1:16" ht="17.25" customHeight="1">
      <c r="A60" s="7" t="s">
        <v>75</v>
      </c>
      <c r="B60" s="24" t="s">
        <v>205</v>
      </c>
      <c r="C60" s="25"/>
      <c r="D60" s="7" t="s">
        <v>98</v>
      </c>
      <c r="E60" s="7">
        <v>0.18</v>
      </c>
      <c r="F60" s="7">
        <v>0.1</v>
      </c>
      <c r="G60" s="7">
        <v>15.5</v>
      </c>
      <c r="H60" s="7">
        <v>61.2</v>
      </c>
      <c r="I60" s="7">
        <v>0</v>
      </c>
      <c r="J60" s="7">
        <v>0</v>
      </c>
      <c r="K60" s="7">
        <v>0</v>
      </c>
      <c r="L60" s="7">
        <v>0</v>
      </c>
      <c r="M60" s="7" t="s">
        <v>34</v>
      </c>
      <c r="N60" s="7">
        <v>0</v>
      </c>
      <c r="O60" s="7" t="s">
        <v>27</v>
      </c>
      <c r="P60" s="7">
        <v>0.06</v>
      </c>
    </row>
    <row r="61" spans="1:16" ht="15.75" customHeight="1">
      <c r="A61" s="7" t="s">
        <v>54</v>
      </c>
      <c r="B61" s="24" t="s">
        <v>200</v>
      </c>
      <c r="C61" s="25"/>
      <c r="D61" s="7" t="s">
        <v>126</v>
      </c>
      <c r="E61" s="7" t="s">
        <v>27</v>
      </c>
      <c r="F61" s="7">
        <v>0.2</v>
      </c>
      <c r="G61" s="7" t="s">
        <v>38</v>
      </c>
      <c r="H61" s="7" t="s">
        <v>44</v>
      </c>
      <c r="I61" s="7">
        <v>0.04</v>
      </c>
      <c r="J61" s="7">
        <v>0</v>
      </c>
      <c r="K61" s="7">
        <v>0</v>
      </c>
      <c r="L61" s="7">
        <v>0</v>
      </c>
      <c r="M61" s="7" t="s">
        <v>30</v>
      </c>
      <c r="N61" s="7" t="s">
        <v>67</v>
      </c>
      <c r="O61" s="7" t="s">
        <v>29</v>
      </c>
      <c r="P61" s="7">
        <v>0.3</v>
      </c>
    </row>
    <row r="62" spans="1:16" ht="11.25" customHeight="1">
      <c r="A62" s="7" t="s">
        <v>59</v>
      </c>
      <c r="B62" s="24" t="s">
        <v>201</v>
      </c>
      <c r="C62" s="25"/>
      <c r="D62" s="7" t="s">
        <v>60</v>
      </c>
      <c r="E62" s="7">
        <v>0.02</v>
      </c>
      <c r="F62" s="7">
        <v>0</v>
      </c>
      <c r="G62" s="7">
        <v>0.14000000000000001</v>
      </c>
      <c r="H62" s="7">
        <v>63</v>
      </c>
      <c r="I62" s="7">
        <v>0</v>
      </c>
      <c r="J62" s="7">
        <v>0</v>
      </c>
      <c r="K62" s="7">
        <v>0</v>
      </c>
      <c r="L62" s="7">
        <v>0</v>
      </c>
      <c r="M62" s="7">
        <v>0.09</v>
      </c>
      <c r="N62" s="7">
        <v>0.4</v>
      </c>
      <c r="O62" s="7">
        <v>0.13</v>
      </c>
      <c r="P62" s="7">
        <v>0.01</v>
      </c>
    </row>
    <row r="63" spans="1:16" ht="11.25" customHeight="1">
      <c r="A63" s="8" t="s">
        <v>78</v>
      </c>
      <c r="B63" s="9"/>
      <c r="C63" s="9"/>
      <c r="D63" s="10">
        <f t="shared" ref="D63:P63" si="7">D62+D61+D60+D59+D58+D57+D56+D55</f>
        <v>700</v>
      </c>
      <c r="E63" s="10">
        <f t="shared" si="7"/>
        <v>19.48</v>
      </c>
      <c r="F63" s="10">
        <f t="shared" si="7"/>
        <v>16.45</v>
      </c>
      <c r="G63" s="10">
        <f t="shared" si="7"/>
        <v>63.739999999999995</v>
      </c>
      <c r="H63" s="10">
        <f t="shared" si="7"/>
        <v>541.20000000000005</v>
      </c>
      <c r="I63" s="10">
        <f t="shared" si="7"/>
        <v>0.32000000000000006</v>
      </c>
      <c r="J63" s="10">
        <f t="shared" si="7"/>
        <v>33.4</v>
      </c>
      <c r="K63" s="10">
        <f t="shared" si="7"/>
        <v>2.52</v>
      </c>
      <c r="L63" s="10">
        <f t="shared" si="7"/>
        <v>0</v>
      </c>
      <c r="M63" s="10">
        <f t="shared" si="7"/>
        <v>68.39</v>
      </c>
      <c r="N63" s="10">
        <f t="shared" si="7"/>
        <v>93.4</v>
      </c>
      <c r="O63" s="10">
        <f t="shared" si="7"/>
        <v>125.13</v>
      </c>
      <c r="P63" s="10">
        <f t="shared" si="7"/>
        <v>2.4999999999999996</v>
      </c>
    </row>
    <row r="64" spans="1:16" ht="11.25" customHeight="1">
      <c r="A64" s="30" t="s">
        <v>83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ht="14.25" customHeight="1">
      <c r="A65" s="7" t="s">
        <v>129</v>
      </c>
      <c r="B65" s="24" t="s">
        <v>220</v>
      </c>
      <c r="C65" s="25"/>
      <c r="D65" s="7" t="s">
        <v>85</v>
      </c>
      <c r="E65" s="7">
        <v>0</v>
      </c>
      <c r="F65" s="7">
        <v>0</v>
      </c>
      <c r="G65" s="7">
        <v>17.899999999999999</v>
      </c>
      <c r="H65" s="7">
        <v>69</v>
      </c>
      <c r="I65" s="7">
        <v>0</v>
      </c>
      <c r="J65" s="7">
        <v>0</v>
      </c>
      <c r="K65" s="7">
        <v>0</v>
      </c>
      <c r="L65" s="7">
        <v>0</v>
      </c>
      <c r="M65" s="7" t="s">
        <v>31</v>
      </c>
      <c r="N65" s="7">
        <v>0</v>
      </c>
      <c r="O65" s="7" t="s">
        <v>7</v>
      </c>
      <c r="P65" s="7">
        <v>0</v>
      </c>
    </row>
    <row r="66" spans="1:16" ht="11.25" customHeight="1">
      <c r="A66" s="7" t="s">
        <v>131</v>
      </c>
      <c r="B66" s="24" t="s">
        <v>221</v>
      </c>
      <c r="C66" s="25"/>
      <c r="D66" s="7" t="s">
        <v>132</v>
      </c>
      <c r="E66" s="7">
        <v>0</v>
      </c>
      <c r="F66" s="7">
        <v>0</v>
      </c>
      <c r="G66" s="7" t="s">
        <v>35</v>
      </c>
      <c r="H66" s="7" t="s">
        <v>97</v>
      </c>
      <c r="I66" s="7">
        <v>0.03</v>
      </c>
      <c r="J66" s="7" t="s">
        <v>35</v>
      </c>
      <c r="K66" s="7">
        <v>0</v>
      </c>
      <c r="L66" s="7">
        <v>0.2</v>
      </c>
      <c r="M66" s="7">
        <v>16</v>
      </c>
      <c r="N66" s="7">
        <v>11</v>
      </c>
      <c r="O66" s="7">
        <v>10</v>
      </c>
      <c r="P66" s="7">
        <v>2</v>
      </c>
    </row>
    <row r="67" spans="1:16" ht="11.25" customHeight="1">
      <c r="A67" s="8" t="s">
        <v>87</v>
      </c>
      <c r="B67" s="9"/>
      <c r="C67" s="9"/>
      <c r="D67" s="10">
        <f>D66+D65</f>
        <v>250</v>
      </c>
      <c r="E67" s="10">
        <f t="shared" ref="E67:P67" si="8">E66+E65</f>
        <v>0</v>
      </c>
      <c r="F67" s="10">
        <f t="shared" si="8"/>
        <v>0</v>
      </c>
      <c r="G67" s="10">
        <f t="shared" si="8"/>
        <v>27.9</v>
      </c>
      <c r="H67" s="10">
        <f t="shared" si="8"/>
        <v>116</v>
      </c>
      <c r="I67" s="10">
        <f t="shared" si="8"/>
        <v>0.03</v>
      </c>
      <c r="J67" s="10">
        <f t="shared" si="8"/>
        <v>10</v>
      </c>
      <c r="K67" s="10">
        <f t="shared" si="8"/>
        <v>0</v>
      </c>
      <c r="L67" s="10">
        <f t="shared" si="8"/>
        <v>0.2</v>
      </c>
      <c r="M67" s="10">
        <f t="shared" si="8"/>
        <v>22</v>
      </c>
      <c r="N67" s="10">
        <f t="shared" si="8"/>
        <v>11</v>
      </c>
      <c r="O67" s="10">
        <f t="shared" si="8"/>
        <v>11</v>
      </c>
      <c r="P67" s="10">
        <f t="shared" si="8"/>
        <v>2</v>
      </c>
    </row>
    <row r="68" spans="1:16" ht="11.25" customHeight="1">
      <c r="A68" s="30" t="s">
        <v>90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21.75" customHeight="1">
      <c r="A69" s="7" t="s">
        <v>7</v>
      </c>
      <c r="B69" s="24" t="s">
        <v>222</v>
      </c>
      <c r="C69" s="25"/>
      <c r="D69" s="7" t="s">
        <v>55</v>
      </c>
      <c r="E69" s="7">
        <v>0.85</v>
      </c>
      <c r="F69" s="7">
        <v>1.8</v>
      </c>
      <c r="G69" s="7">
        <v>4.0999999999999996</v>
      </c>
      <c r="H69" s="7">
        <v>35.799999999999997</v>
      </c>
      <c r="I69" s="7">
        <v>0.02</v>
      </c>
      <c r="J69" s="7" t="s">
        <v>124</v>
      </c>
      <c r="K69" s="7">
        <v>0</v>
      </c>
      <c r="L69" s="7">
        <v>1.3</v>
      </c>
      <c r="M69" s="7">
        <v>30.5</v>
      </c>
      <c r="N69" s="7">
        <v>21</v>
      </c>
      <c r="O69" s="7">
        <v>11.6</v>
      </c>
      <c r="P69" s="7">
        <v>0.4</v>
      </c>
    </row>
    <row r="70" spans="1:16" ht="13.5" customHeight="1">
      <c r="A70" s="7" t="s">
        <v>136</v>
      </c>
      <c r="B70" s="24" t="s">
        <v>223</v>
      </c>
      <c r="C70" s="25"/>
      <c r="D70" s="7" t="s">
        <v>66</v>
      </c>
      <c r="E70" s="7" t="s">
        <v>31</v>
      </c>
      <c r="F70" s="7" t="s">
        <v>38</v>
      </c>
      <c r="G70" s="7">
        <v>0</v>
      </c>
      <c r="H70" s="7" t="s">
        <v>137</v>
      </c>
      <c r="I70" s="7">
        <v>0</v>
      </c>
      <c r="J70" s="7">
        <v>0</v>
      </c>
      <c r="K70" s="7">
        <v>0</v>
      </c>
      <c r="L70" s="7">
        <v>0</v>
      </c>
      <c r="M70" s="7" t="s">
        <v>40</v>
      </c>
      <c r="N70" s="7" t="s">
        <v>138</v>
      </c>
      <c r="O70" s="7" t="s">
        <v>35</v>
      </c>
      <c r="P70" s="7" t="s">
        <v>7</v>
      </c>
    </row>
    <row r="71" spans="1:16" ht="12" customHeight="1">
      <c r="A71" s="7" t="s">
        <v>139</v>
      </c>
      <c r="B71" s="24" t="s">
        <v>224</v>
      </c>
      <c r="C71" s="25"/>
      <c r="D71" s="7" t="s">
        <v>94</v>
      </c>
      <c r="E71" s="7" t="s">
        <v>31</v>
      </c>
      <c r="F71" s="7" t="s">
        <v>32</v>
      </c>
      <c r="G71" s="7" t="s">
        <v>140</v>
      </c>
      <c r="H71" s="7" t="s">
        <v>141</v>
      </c>
      <c r="I71" s="7">
        <v>0.2</v>
      </c>
      <c r="J71" s="7">
        <v>0.7</v>
      </c>
      <c r="K71" s="7">
        <v>0.3</v>
      </c>
      <c r="L71" s="7">
        <v>0</v>
      </c>
      <c r="M71" s="7" t="s">
        <v>59</v>
      </c>
      <c r="N71" s="7" t="s">
        <v>142</v>
      </c>
      <c r="O71" s="7" t="s">
        <v>143</v>
      </c>
      <c r="P71" s="7" t="s">
        <v>27</v>
      </c>
    </row>
    <row r="72" spans="1:16" ht="11.25" customHeight="1">
      <c r="A72" s="7" t="s">
        <v>116</v>
      </c>
      <c r="B72" s="24" t="s">
        <v>213</v>
      </c>
      <c r="C72" s="25"/>
      <c r="D72" s="7" t="s">
        <v>49</v>
      </c>
      <c r="E72" s="7">
        <v>0</v>
      </c>
      <c r="F72" s="7">
        <v>0</v>
      </c>
      <c r="G72" s="7" t="s">
        <v>35</v>
      </c>
      <c r="H72" s="7" t="s">
        <v>117</v>
      </c>
      <c r="I72" s="7">
        <v>0</v>
      </c>
      <c r="J72" s="7">
        <v>0</v>
      </c>
      <c r="K72" s="7">
        <v>0</v>
      </c>
      <c r="L72" s="7">
        <v>0</v>
      </c>
      <c r="M72" s="7" t="s">
        <v>32</v>
      </c>
      <c r="N72" s="7">
        <v>0</v>
      </c>
      <c r="O72" s="7" t="s">
        <v>27</v>
      </c>
      <c r="P72" s="7">
        <v>0.03</v>
      </c>
    </row>
    <row r="73" spans="1:16" ht="15" customHeight="1">
      <c r="A73" s="7" t="s">
        <v>54</v>
      </c>
      <c r="B73" s="24" t="s">
        <v>200</v>
      </c>
      <c r="C73" s="25"/>
      <c r="D73" s="7" t="s">
        <v>60</v>
      </c>
      <c r="E73" s="7" t="s">
        <v>27</v>
      </c>
      <c r="F73" s="7">
        <v>0.2</v>
      </c>
      <c r="G73" s="7" t="s">
        <v>67</v>
      </c>
      <c r="H73" s="7" t="s">
        <v>77</v>
      </c>
      <c r="I73" s="7">
        <v>0.03</v>
      </c>
      <c r="J73" s="7">
        <v>0</v>
      </c>
      <c r="K73" s="7">
        <v>0</v>
      </c>
      <c r="L73" s="7">
        <v>0</v>
      </c>
      <c r="M73" s="7" t="s">
        <v>31</v>
      </c>
      <c r="N73" s="7" t="s">
        <v>76</v>
      </c>
      <c r="O73" s="7" t="s">
        <v>29</v>
      </c>
      <c r="P73" s="7">
        <v>0.3</v>
      </c>
    </row>
    <row r="74" spans="1:16" ht="11.25" customHeight="1">
      <c r="A74" s="7" t="s">
        <v>59</v>
      </c>
      <c r="B74" s="24" t="s">
        <v>214</v>
      </c>
      <c r="C74" s="25"/>
      <c r="D74" s="7" t="s">
        <v>60</v>
      </c>
      <c r="E74" s="7">
        <v>0.02</v>
      </c>
      <c r="F74" s="7">
        <v>0</v>
      </c>
      <c r="G74" s="7">
        <v>0.14000000000000001</v>
      </c>
      <c r="H74" s="7">
        <v>63</v>
      </c>
      <c r="I74" s="7">
        <v>0</v>
      </c>
      <c r="J74" s="7">
        <v>0</v>
      </c>
      <c r="K74" s="7">
        <v>0</v>
      </c>
      <c r="L74" s="7">
        <v>0</v>
      </c>
      <c r="M74" s="7">
        <v>0.09</v>
      </c>
      <c r="N74" s="7">
        <v>0.4</v>
      </c>
      <c r="O74" s="7">
        <v>0.13</v>
      </c>
      <c r="P74" s="7">
        <v>0.01</v>
      </c>
    </row>
    <row r="75" spans="1:16" ht="11.25" customHeight="1">
      <c r="A75" s="8" t="s">
        <v>100</v>
      </c>
      <c r="B75" s="9"/>
      <c r="C75" s="9"/>
      <c r="D75" s="10">
        <f>D74+D73+D72+D71+D70+D69</f>
        <v>505</v>
      </c>
      <c r="E75" s="10">
        <f t="shared" ref="E75:P75" si="9">E74+E73+E72+E71+E70+E69</f>
        <v>14.87</v>
      </c>
      <c r="F75" s="10">
        <f t="shared" si="9"/>
        <v>22</v>
      </c>
      <c r="G75" s="10">
        <f t="shared" si="9"/>
        <v>78.239999999999995</v>
      </c>
      <c r="H75" s="10">
        <f t="shared" si="9"/>
        <v>542.79999999999995</v>
      </c>
      <c r="I75" s="10">
        <f t="shared" si="9"/>
        <v>0.25</v>
      </c>
      <c r="J75" s="10">
        <f t="shared" si="9"/>
        <v>18.7</v>
      </c>
      <c r="K75" s="10">
        <f t="shared" si="9"/>
        <v>0.3</v>
      </c>
      <c r="L75" s="10">
        <f t="shared" si="9"/>
        <v>1.3</v>
      </c>
      <c r="M75" s="10">
        <f t="shared" si="9"/>
        <v>173.59</v>
      </c>
      <c r="N75" s="10">
        <f t="shared" si="9"/>
        <v>260.39999999999998</v>
      </c>
      <c r="O75" s="10">
        <f t="shared" si="9"/>
        <v>143.72999999999999</v>
      </c>
      <c r="P75" s="10">
        <f t="shared" si="9"/>
        <v>3.7399999999999998</v>
      </c>
    </row>
    <row r="76" spans="1:16" ht="11.25" customHeight="1">
      <c r="A76" s="30" t="s">
        <v>102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ht="11.25" customHeight="1">
      <c r="A77" s="7">
        <v>107</v>
      </c>
      <c r="B77" s="24" t="s">
        <v>225</v>
      </c>
      <c r="C77" s="25"/>
      <c r="D77" s="7" t="s">
        <v>73</v>
      </c>
      <c r="E77" s="7" t="s">
        <v>34</v>
      </c>
      <c r="F77" s="7" t="s">
        <v>28</v>
      </c>
      <c r="G77" s="7" t="s">
        <v>39</v>
      </c>
      <c r="H77" s="7" t="s">
        <v>82</v>
      </c>
      <c r="I77" s="7">
        <v>0.02</v>
      </c>
      <c r="J77" s="7">
        <v>1</v>
      </c>
      <c r="K77" s="7">
        <v>0.05</v>
      </c>
      <c r="L77" s="7">
        <v>0</v>
      </c>
      <c r="M77" s="7" t="s">
        <v>144</v>
      </c>
      <c r="N77" s="7" t="s">
        <v>145</v>
      </c>
      <c r="O77" s="7" t="s">
        <v>58</v>
      </c>
      <c r="P77" s="7">
        <v>0.2</v>
      </c>
    </row>
    <row r="78" spans="1:16" ht="15" customHeight="1">
      <c r="A78" s="7" t="s">
        <v>54</v>
      </c>
      <c r="B78" s="24" t="s">
        <v>206</v>
      </c>
      <c r="C78" s="25"/>
      <c r="D78" s="7" t="s">
        <v>60</v>
      </c>
      <c r="E78" s="7" t="s">
        <v>27</v>
      </c>
      <c r="F78" s="7">
        <v>0.2</v>
      </c>
      <c r="G78" s="7" t="s">
        <v>67</v>
      </c>
      <c r="H78" s="7" t="s">
        <v>77</v>
      </c>
      <c r="I78" s="7">
        <v>0.03</v>
      </c>
      <c r="J78" s="7">
        <v>0</v>
      </c>
      <c r="K78" s="7">
        <v>0</v>
      </c>
      <c r="L78" s="7">
        <v>0</v>
      </c>
      <c r="M78" s="7" t="s">
        <v>31</v>
      </c>
      <c r="N78" s="7" t="s">
        <v>76</v>
      </c>
      <c r="O78" s="7" t="s">
        <v>29</v>
      </c>
      <c r="P78" s="7">
        <v>0.3</v>
      </c>
    </row>
    <row r="79" spans="1:16" ht="11.25" customHeight="1">
      <c r="A79" s="8" t="s">
        <v>106</v>
      </c>
      <c r="B79" s="9"/>
      <c r="C79" s="9"/>
      <c r="D79" s="10">
        <f>D78+D77</f>
        <v>200</v>
      </c>
      <c r="E79" s="10">
        <f t="shared" ref="E79:P79" si="10">E78+E77</f>
        <v>11</v>
      </c>
      <c r="F79" s="10">
        <f t="shared" si="10"/>
        <v>3.2</v>
      </c>
      <c r="G79" s="10">
        <f t="shared" si="10"/>
        <v>30</v>
      </c>
      <c r="H79" s="10">
        <f t="shared" si="10"/>
        <v>189</v>
      </c>
      <c r="I79" s="10">
        <f t="shared" si="10"/>
        <v>0.05</v>
      </c>
      <c r="J79" s="10">
        <f t="shared" si="10"/>
        <v>1</v>
      </c>
      <c r="K79" s="10">
        <f t="shared" si="10"/>
        <v>0.05</v>
      </c>
      <c r="L79" s="10">
        <f t="shared" si="10"/>
        <v>0</v>
      </c>
      <c r="M79" s="10">
        <f t="shared" si="10"/>
        <v>217</v>
      </c>
      <c r="N79" s="10">
        <f t="shared" si="10"/>
        <v>182</v>
      </c>
      <c r="O79" s="10">
        <f t="shared" si="10"/>
        <v>30</v>
      </c>
      <c r="P79" s="10">
        <f t="shared" si="10"/>
        <v>0.5</v>
      </c>
    </row>
    <row r="80" spans="1:16" ht="11.25" customHeight="1">
      <c r="A80" s="8" t="s">
        <v>108</v>
      </c>
      <c r="B80" s="9"/>
      <c r="C80" s="9"/>
      <c r="D80" s="10"/>
      <c r="E80" s="7">
        <f t="shared" ref="E80:P80" si="11">E79+E75+E67+E63+E53</f>
        <v>57.949999999999996</v>
      </c>
      <c r="F80" s="7">
        <f t="shared" si="11"/>
        <v>63.65</v>
      </c>
      <c r="G80" s="7">
        <f t="shared" si="11"/>
        <v>328.52</v>
      </c>
      <c r="H80" s="7">
        <f t="shared" si="11"/>
        <v>1968</v>
      </c>
      <c r="I80" s="7">
        <f t="shared" si="11"/>
        <v>0.88</v>
      </c>
      <c r="J80" s="7">
        <f t="shared" si="11"/>
        <v>64.099999999999994</v>
      </c>
      <c r="K80" s="7">
        <f t="shared" si="11"/>
        <v>3.9000000000000004</v>
      </c>
      <c r="L80" s="7">
        <f t="shared" si="11"/>
        <v>1.5</v>
      </c>
      <c r="M80" s="7">
        <f t="shared" si="11"/>
        <v>653.07000000000005</v>
      </c>
      <c r="N80" s="7">
        <f t="shared" si="11"/>
        <v>834.19999999999993</v>
      </c>
      <c r="O80" s="7">
        <f t="shared" si="11"/>
        <v>443.44</v>
      </c>
      <c r="P80" s="7">
        <f t="shared" si="11"/>
        <v>10.11</v>
      </c>
    </row>
    <row r="81" spans="1:16" ht="11.25" customHeight="1">
      <c r="A81" s="1"/>
      <c r="K81" s="17"/>
      <c r="L81" s="17"/>
      <c r="M81" s="17"/>
      <c r="N81" s="17"/>
      <c r="O81" s="17"/>
      <c r="P81" s="17"/>
    </row>
    <row r="82" spans="1:16" ht="11.2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ht="11.25" customHeight="1">
      <c r="A83" s="2" t="s">
        <v>194</v>
      </c>
      <c r="E83" s="3" t="s">
        <v>3</v>
      </c>
      <c r="F83" s="19" t="s">
        <v>147</v>
      </c>
      <c r="G83" s="20"/>
      <c r="H83" s="20"/>
      <c r="I83" s="21" t="s">
        <v>5</v>
      </c>
      <c r="J83" s="21"/>
      <c r="K83" s="22" t="s">
        <v>196</v>
      </c>
      <c r="L83" s="22"/>
      <c r="M83" s="22"/>
      <c r="N83" s="22"/>
      <c r="O83" s="22"/>
      <c r="P83" s="22"/>
    </row>
    <row r="84" spans="1:16" ht="11.25" customHeight="1">
      <c r="D84" s="21" t="s">
        <v>6</v>
      </c>
      <c r="E84" s="21"/>
      <c r="F84" s="4" t="s">
        <v>7</v>
      </c>
      <c r="I84" s="21" t="s">
        <v>8</v>
      </c>
      <c r="J84" s="21"/>
      <c r="K84" s="23" t="s">
        <v>195</v>
      </c>
      <c r="L84" s="23"/>
      <c r="M84" s="23"/>
      <c r="N84" s="23"/>
      <c r="O84" s="23"/>
      <c r="P84" s="23"/>
    </row>
    <row r="85" spans="1:16" ht="21.75" customHeight="1">
      <c r="A85" s="26" t="s">
        <v>9</v>
      </c>
      <c r="B85" s="26" t="s">
        <v>10</v>
      </c>
      <c r="C85" s="26"/>
      <c r="D85" s="26" t="s">
        <v>11</v>
      </c>
      <c r="E85" s="16" t="s">
        <v>12</v>
      </c>
      <c r="F85" s="16"/>
      <c r="G85" s="16"/>
      <c r="H85" s="26" t="s">
        <v>13</v>
      </c>
      <c r="I85" s="16" t="s">
        <v>14</v>
      </c>
      <c r="J85" s="16"/>
      <c r="K85" s="16"/>
      <c r="L85" s="16"/>
      <c r="M85" s="16" t="s">
        <v>15</v>
      </c>
      <c r="N85" s="16"/>
      <c r="O85" s="16"/>
      <c r="P85" s="16"/>
    </row>
    <row r="86" spans="1:16" ht="21" customHeight="1">
      <c r="A86" s="27"/>
      <c r="B86" s="28"/>
      <c r="C86" s="29"/>
      <c r="D86" s="27"/>
      <c r="E86" s="5" t="s">
        <v>16</v>
      </c>
      <c r="F86" s="5" t="s">
        <v>17</v>
      </c>
      <c r="G86" s="5" t="s">
        <v>18</v>
      </c>
      <c r="H86" s="27"/>
      <c r="I86" s="5" t="s">
        <v>19</v>
      </c>
      <c r="J86" s="5" t="s">
        <v>20</v>
      </c>
      <c r="K86" s="5" t="s">
        <v>21</v>
      </c>
      <c r="L86" s="5" t="s">
        <v>22</v>
      </c>
      <c r="M86" s="5" t="s">
        <v>23</v>
      </c>
      <c r="N86" s="5" t="s">
        <v>24</v>
      </c>
      <c r="O86" s="5" t="s">
        <v>25</v>
      </c>
      <c r="P86" s="5" t="s">
        <v>26</v>
      </c>
    </row>
    <row r="87" spans="1:16" ht="11.25" customHeight="1">
      <c r="A87" s="6" t="s">
        <v>7</v>
      </c>
      <c r="B87" s="31" t="s">
        <v>27</v>
      </c>
      <c r="C87" s="31"/>
      <c r="D87" s="6" t="s">
        <v>28</v>
      </c>
      <c r="E87" s="6" t="s">
        <v>29</v>
      </c>
      <c r="F87" s="6" t="s">
        <v>30</v>
      </c>
      <c r="G87" s="6" t="s">
        <v>31</v>
      </c>
      <c r="H87" s="6" t="s">
        <v>32</v>
      </c>
      <c r="I87" s="6" t="s">
        <v>33</v>
      </c>
      <c r="J87" s="6" t="s">
        <v>34</v>
      </c>
      <c r="K87" s="6" t="s">
        <v>35</v>
      </c>
      <c r="L87" s="6" t="s">
        <v>36</v>
      </c>
      <c r="M87" s="6" t="s">
        <v>37</v>
      </c>
      <c r="N87" s="6" t="s">
        <v>38</v>
      </c>
      <c r="O87" s="6" t="s">
        <v>39</v>
      </c>
      <c r="P87" s="6" t="s">
        <v>40</v>
      </c>
    </row>
    <row r="88" spans="1:16" ht="11.25" customHeight="1">
      <c r="A88" s="30" t="s">
        <v>41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ht="15" customHeight="1">
      <c r="A89" s="7" t="s">
        <v>39</v>
      </c>
      <c r="B89" s="24" t="s">
        <v>226</v>
      </c>
      <c r="C89" s="25"/>
      <c r="D89" s="7" t="s">
        <v>35</v>
      </c>
      <c r="E89" s="7">
        <v>0.08</v>
      </c>
      <c r="F89" s="7">
        <v>12.4</v>
      </c>
      <c r="G89" s="7">
        <v>1.4</v>
      </c>
      <c r="H89" s="7" t="s">
        <v>42</v>
      </c>
      <c r="I89" s="7">
        <v>0</v>
      </c>
      <c r="J89" s="7">
        <v>0</v>
      </c>
      <c r="K89" s="7">
        <v>0.13</v>
      </c>
      <c r="L89" s="7">
        <v>0</v>
      </c>
      <c r="M89" s="7" t="s">
        <v>27</v>
      </c>
      <c r="N89" s="7" t="s">
        <v>27</v>
      </c>
      <c r="O89" s="7">
        <v>0.45</v>
      </c>
      <c r="P89" s="7">
        <v>0.03</v>
      </c>
    </row>
    <row r="90" spans="1:16" ht="15" customHeight="1">
      <c r="A90" s="7">
        <v>208</v>
      </c>
      <c r="B90" s="24" t="s">
        <v>227</v>
      </c>
      <c r="C90" s="25"/>
      <c r="D90" s="7" t="s">
        <v>43</v>
      </c>
      <c r="E90" s="7">
        <v>7.9</v>
      </c>
      <c r="F90" s="7">
        <v>9.6999999999999993</v>
      </c>
      <c r="G90" s="7">
        <v>37.5</v>
      </c>
      <c r="H90" s="7">
        <v>270</v>
      </c>
      <c r="I90" s="7">
        <v>0.2</v>
      </c>
      <c r="J90" s="7">
        <v>1.1000000000000001</v>
      </c>
      <c r="K90" s="7">
        <v>0.1</v>
      </c>
      <c r="L90" s="7">
        <v>0</v>
      </c>
      <c r="M90" s="7" t="s">
        <v>148</v>
      </c>
      <c r="N90" s="7" t="s">
        <v>93</v>
      </c>
      <c r="O90" s="7" t="s">
        <v>149</v>
      </c>
      <c r="P90" s="7" t="s">
        <v>28</v>
      </c>
    </row>
    <row r="91" spans="1:16" ht="11.25" customHeight="1">
      <c r="A91" s="7" t="s">
        <v>116</v>
      </c>
      <c r="B91" s="24" t="s">
        <v>213</v>
      </c>
      <c r="C91" s="25"/>
      <c r="D91" s="7" t="s">
        <v>49</v>
      </c>
      <c r="E91" s="7">
        <v>0.1</v>
      </c>
      <c r="F91" s="7">
        <v>0</v>
      </c>
      <c r="G91" s="7">
        <v>9.1</v>
      </c>
      <c r="H91" s="7">
        <v>35</v>
      </c>
      <c r="I91" s="7">
        <v>0</v>
      </c>
      <c r="J91" s="7">
        <v>0</v>
      </c>
      <c r="K91" s="7">
        <v>0</v>
      </c>
      <c r="L91" s="7">
        <v>0</v>
      </c>
      <c r="M91" s="7" t="s">
        <v>32</v>
      </c>
      <c r="N91" s="7">
        <v>0</v>
      </c>
      <c r="O91" s="7" t="s">
        <v>27</v>
      </c>
      <c r="P91" s="7">
        <v>0.03</v>
      </c>
    </row>
    <row r="92" spans="1:16" ht="14.25" customHeight="1">
      <c r="A92" s="7" t="s">
        <v>54</v>
      </c>
      <c r="B92" s="24" t="s">
        <v>206</v>
      </c>
      <c r="C92" s="25"/>
      <c r="D92" s="7" t="s">
        <v>55</v>
      </c>
      <c r="E92" s="7" t="s">
        <v>28</v>
      </c>
      <c r="F92" s="7">
        <v>0.2</v>
      </c>
      <c r="G92" s="7" t="s">
        <v>56</v>
      </c>
      <c r="H92" s="7" t="s">
        <v>57</v>
      </c>
      <c r="I92" s="7">
        <v>0.04</v>
      </c>
      <c r="J92" s="7">
        <v>0</v>
      </c>
      <c r="K92" s="7">
        <v>0</v>
      </c>
      <c r="L92" s="7">
        <v>0</v>
      </c>
      <c r="M92" s="7" t="s">
        <v>33</v>
      </c>
      <c r="N92" s="7" t="s">
        <v>58</v>
      </c>
      <c r="O92" s="7" t="s">
        <v>31</v>
      </c>
      <c r="P92" s="7">
        <v>0.4</v>
      </c>
    </row>
    <row r="93" spans="1:16" ht="11.25" customHeight="1">
      <c r="A93" s="7" t="s">
        <v>59</v>
      </c>
      <c r="B93" s="24" t="s">
        <v>214</v>
      </c>
      <c r="C93" s="25"/>
      <c r="D93" s="7" t="s">
        <v>60</v>
      </c>
      <c r="E93" s="7">
        <v>0.02</v>
      </c>
      <c r="F93" s="7">
        <v>0</v>
      </c>
      <c r="G93" s="7">
        <v>0.14000000000000001</v>
      </c>
      <c r="H93" s="7">
        <v>63</v>
      </c>
      <c r="I93" s="7">
        <v>0</v>
      </c>
      <c r="J93" s="7">
        <v>0</v>
      </c>
      <c r="K93" s="7">
        <v>0</v>
      </c>
      <c r="L93" s="7">
        <v>0</v>
      </c>
      <c r="M93" s="7">
        <v>0.09</v>
      </c>
      <c r="N93" s="7">
        <v>0.4</v>
      </c>
      <c r="O93" s="7">
        <v>0.13</v>
      </c>
      <c r="P93" s="7">
        <v>0.01</v>
      </c>
    </row>
    <row r="94" spans="1:16" ht="11.25" customHeight="1">
      <c r="A94" s="8" t="s">
        <v>61</v>
      </c>
      <c r="B94" s="9"/>
      <c r="C94" s="9"/>
      <c r="D94" s="10">
        <f>D93+D92+D91+D90+D89</f>
        <v>500</v>
      </c>
      <c r="E94" s="10">
        <f t="shared" ref="E94:P94" si="12">E93+E92+E91+E90+E89</f>
        <v>11.1</v>
      </c>
      <c r="F94" s="10">
        <f t="shared" si="12"/>
        <v>22.299999999999997</v>
      </c>
      <c r="G94" s="10">
        <f t="shared" si="12"/>
        <v>69.140000000000015</v>
      </c>
      <c r="H94" s="10">
        <f t="shared" si="12"/>
        <v>536</v>
      </c>
      <c r="I94" s="10">
        <f t="shared" si="12"/>
        <v>0.24000000000000002</v>
      </c>
      <c r="J94" s="10">
        <f t="shared" si="12"/>
        <v>1.1000000000000001</v>
      </c>
      <c r="K94" s="10">
        <f t="shared" si="12"/>
        <v>0.23</v>
      </c>
      <c r="L94" s="10">
        <f t="shared" si="12"/>
        <v>0</v>
      </c>
      <c r="M94" s="10">
        <f t="shared" si="12"/>
        <v>183.09</v>
      </c>
      <c r="N94" s="10">
        <f t="shared" si="12"/>
        <v>244.4</v>
      </c>
      <c r="O94" s="10">
        <f t="shared" si="12"/>
        <v>142.57999999999998</v>
      </c>
      <c r="P94" s="10">
        <f t="shared" si="12"/>
        <v>3.4699999999999998</v>
      </c>
    </row>
    <row r="95" spans="1:16" ht="11.25" customHeight="1">
      <c r="A95" s="30" t="s">
        <v>64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ht="21.75" customHeight="1">
      <c r="A96" s="7" t="s">
        <v>122</v>
      </c>
      <c r="B96" s="24" t="s">
        <v>228</v>
      </c>
      <c r="C96" s="25"/>
      <c r="D96" s="7" t="s">
        <v>55</v>
      </c>
      <c r="E96" s="7">
        <v>0.6</v>
      </c>
      <c r="F96" s="7">
        <v>2.0499999999999998</v>
      </c>
      <c r="G96" s="7">
        <v>4</v>
      </c>
      <c r="H96" s="7">
        <v>37.5</v>
      </c>
      <c r="I96" s="7">
        <v>0.04</v>
      </c>
      <c r="J96" s="7">
        <v>5.6</v>
      </c>
      <c r="K96" s="7">
        <v>0.4</v>
      </c>
      <c r="L96" s="7">
        <v>0</v>
      </c>
      <c r="M96" s="7" t="s">
        <v>32</v>
      </c>
      <c r="N96" s="7" t="s">
        <v>28</v>
      </c>
      <c r="O96" s="7" t="s">
        <v>56</v>
      </c>
      <c r="P96" s="7">
        <v>0.1</v>
      </c>
    </row>
    <row r="97" spans="1:16" ht="21.75" customHeight="1">
      <c r="A97" s="7" t="s">
        <v>151</v>
      </c>
      <c r="B97" s="24" t="s">
        <v>229</v>
      </c>
      <c r="C97" s="25"/>
      <c r="D97" s="7" t="s">
        <v>49</v>
      </c>
      <c r="E97" s="7">
        <v>1.36</v>
      </c>
      <c r="F97" s="7">
        <v>4</v>
      </c>
      <c r="G97" s="7">
        <v>9.2799999999999994</v>
      </c>
      <c r="H97" s="7" t="s">
        <v>95</v>
      </c>
      <c r="I97" s="7">
        <v>0.04</v>
      </c>
      <c r="J97" s="7">
        <v>4.5</v>
      </c>
      <c r="K97" s="7">
        <v>0.7</v>
      </c>
      <c r="L97" s="7">
        <v>0</v>
      </c>
      <c r="M97" s="7" t="s">
        <v>99</v>
      </c>
      <c r="N97" s="7" t="s">
        <v>152</v>
      </c>
      <c r="O97" s="7" t="s">
        <v>119</v>
      </c>
      <c r="P97" s="7" t="s">
        <v>7</v>
      </c>
    </row>
    <row r="98" spans="1:16" ht="11.25" customHeight="1">
      <c r="A98" s="7" t="s">
        <v>121</v>
      </c>
      <c r="B98" s="24" t="s">
        <v>217</v>
      </c>
      <c r="C98" s="25"/>
      <c r="D98" s="7" t="s">
        <v>30</v>
      </c>
      <c r="E98" s="7">
        <v>0.2</v>
      </c>
      <c r="F98" s="7">
        <v>0.8</v>
      </c>
      <c r="G98" s="7">
        <v>0.2</v>
      </c>
      <c r="H98" s="7">
        <v>7.8</v>
      </c>
      <c r="I98" s="7">
        <v>0</v>
      </c>
      <c r="J98" s="7">
        <v>0</v>
      </c>
      <c r="K98" s="7">
        <v>0</v>
      </c>
      <c r="L98" s="7">
        <v>0</v>
      </c>
      <c r="M98" s="7">
        <v>4.4000000000000004</v>
      </c>
      <c r="N98" s="7">
        <v>0</v>
      </c>
      <c r="O98" s="7">
        <v>3</v>
      </c>
      <c r="P98" s="7">
        <v>0.01</v>
      </c>
    </row>
    <row r="99" spans="1:16" ht="14.25" customHeight="1">
      <c r="A99" s="7" t="s">
        <v>153</v>
      </c>
      <c r="B99" s="24" t="s">
        <v>230</v>
      </c>
      <c r="C99" s="25"/>
      <c r="D99" s="7" t="s">
        <v>92</v>
      </c>
      <c r="E99" s="7">
        <v>8.4</v>
      </c>
      <c r="F99" s="7">
        <v>8.5</v>
      </c>
      <c r="G99" s="7">
        <v>1.9</v>
      </c>
      <c r="H99" s="7">
        <v>119.4</v>
      </c>
      <c r="I99" s="7">
        <v>0.01</v>
      </c>
      <c r="J99" s="7">
        <v>0.7</v>
      </c>
      <c r="K99" s="7">
        <v>1.1000000000000001</v>
      </c>
      <c r="L99" s="7">
        <v>0</v>
      </c>
      <c r="M99" s="7" t="s">
        <v>31</v>
      </c>
      <c r="N99" s="7" t="s">
        <v>33</v>
      </c>
      <c r="O99" s="7" t="s">
        <v>30</v>
      </c>
      <c r="P99" s="7">
        <v>0.2</v>
      </c>
    </row>
    <row r="100" spans="1:16" ht="21.75" customHeight="1">
      <c r="A100" s="7" t="s">
        <v>154</v>
      </c>
      <c r="B100" s="24" t="s">
        <v>231</v>
      </c>
      <c r="C100" s="25"/>
      <c r="D100" s="7" t="s">
        <v>94</v>
      </c>
      <c r="E100" s="7">
        <v>3.7</v>
      </c>
      <c r="F100" s="7" t="s">
        <v>29</v>
      </c>
      <c r="G100" s="7">
        <v>37.9</v>
      </c>
      <c r="H100" s="7">
        <v>206</v>
      </c>
      <c r="I100" s="7">
        <v>0.04</v>
      </c>
      <c r="J100" s="7">
        <v>0</v>
      </c>
      <c r="K100" s="7">
        <v>0.4</v>
      </c>
      <c r="L100" s="7">
        <v>0</v>
      </c>
      <c r="M100" s="7" t="s">
        <v>79</v>
      </c>
      <c r="N100" s="7" t="s">
        <v>146</v>
      </c>
      <c r="O100" s="7" t="s">
        <v>39</v>
      </c>
      <c r="P100" s="7" t="s">
        <v>7</v>
      </c>
    </row>
    <row r="101" spans="1:16" ht="16.5" customHeight="1">
      <c r="A101" s="7" t="s">
        <v>156</v>
      </c>
      <c r="B101" s="24" t="s">
        <v>232</v>
      </c>
      <c r="C101" s="25"/>
      <c r="D101" s="7" t="s">
        <v>98</v>
      </c>
      <c r="E101" s="7">
        <v>0</v>
      </c>
      <c r="F101" s="7">
        <v>0</v>
      </c>
      <c r="G101" s="7">
        <v>21.1</v>
      </c>
      <c r="H101" s="7">
        <v>80</v>
      </c>
      <c r="I101" s="7">
        <v>0</v>
      </c>
      <c r="J101" s="7">
        <v>5.2</v>
      </c>
      <c r="K101" s="7">
        <v>0.01</v>
      </c>
      <c r="L101" s="7">
        <v>0</v>
      </c>
      <c r="M101" s="7" t="s">
        <v>37</v>
      </c>
      <c r="N101" s="7" t="s">
        <v>29</v>
      </c>
      <c r="O101" s="7" t="s">
        <v>30</v>
      </c>
      <c r="P101" s="7" t="s">
        <v>7</v>
      </c>
    </row>
    <row r="102" spans="1:16" ht="11.25" customHeight="1">
      <c r="A102" s="7" t="s">
        <v>59</v>
      </c>
      <c r="B102" s="24" t="s">
        <v>201</v>
      </c>
      <c r="C102" s="25"/>
      <c r="D102" s="7" t="s">
        <v>60</v>
      </c>
      <c r="E102" s="7">
        <v>0.02</v>
      </c>
      <c r="F102" s="7">
        <v>0</v>
      </c>
      <c r="G102" s="7">
        <v>0.14000000000000001</v>
      </c>
      <c r="H102" s="7">
        <v>63</v>
      </c>
      <c r="I102" s="7">
        <v>0</v>
      </c>
      <c r="J102" s="7">
        <v>0</v>
      </c>
      <c r="K102" s="7">
        <v>0</v>
      </c>
      <c r="L102" s="7">
        <v>0</v>
      </c>
      <c r="M102" s="7">
        <v>0.09</v>
      </c>
      <c r="N102" s="7">
        <v>0.4</v>
      </c>
      <c r="O102" s="7">
        <v>0.13</v>
      </c>
      <c r="P102" s="7">
        <v>0.01</v>
      </c>
    </row>
    <row r="103" spans="1:16" ht="14.25" customHeight="1">
      <c r="A103" s="7" t="s">
        <v>54</v>
      </c>
      <c r="B103" s="24" t="s">
        <v>206</v>
      </c>
      <c r="C103" s="25"/>
      <c r="D103" s="7" t="s">
        <v>60</v>
      </c>
      <c r="E103" s="7" t="s">
        <v>27</v>
      </c>
      <c r="F103" s="7">
        <v>0.1</v>
      </c>
      <c r="G103" s="7" t="s">
        <v>67</v>
      </c>
      <c r="H103" s="7" t="s">
        <v>77</v>
      </c>
      <c r="I103" s="7">
        <v>0</v>
      </c>
      <c r="J103" s="7">
        <v>0</v>
      </c>
      <c r="K103" s="7">
        <v>0</v>
      </c>
      <c r="L103" s="7">
        <v>0</v>
      </c>
      <c r="M103" s="7" t="s">
        <v>31</v>
      </c>
      <c r="N103" s="7" t="s">
        <v>76</v>
      </c>
      <c r="O103" s="7" t="s">
        <v>29</v>
      </c>
      <c r="P103" s="7">
        <v>0</v>
      </c>
    </row>
    <row r="104" spans="1:16" ht="11.25" customHeight="1">
      <c r="A104" s="8" t="s">
        <v>78</v>
      </c>
      <c r="B104" s="9"/>
      <c r="C104" s="9"/>
      <c r="D104" s="10">
        <f>D103+D102+D101+D100+D99+D98+D97+D96</f>
        <v>700</v>
      </c>
      <c r="E104" s="10">
        <f t="shared" ref="E104:P104" si="13">E103+E102+E101+E100+E99+E98+E97+E96</f>
        <v>16.28</v>
      </c>
      <c r="F104" s="10">
        <f t="shared" si="13"/>
        <v>19.45</v>
      </c>
      <c r="G104" s="10">
        <f t="shared" si="13"/>
        <v>90.52000000000001</v>
      </c>
      <c r="H104" s="10">
        <f t="shared" si="13"/>
        <v>660.69999999999993</v>
      </c>
      <c r="I104" s="10">
        <f t="shared" si="13"/>
        <v>0.13</v>
      </c>
      <c r="J104" s="10">
        <f t="shared" si="13"/>
        <v>16</v>
      </c>
      <c r="K104" s="10">
        <f t="shared" si="13"/>
        <v>2.61</v>
      </c>
      <c r="L104" s="10">
        <f t="shared" si="13"/>
        <v>0</v>
      </c>
      <c r="M104" s="10">
        <f t="shared" si="13"/>
        <v>88.490000000000009</v>
      </c>
      <c r="N104" s="10">
        <f t="shared" si="13"/>
        <v>112.4</v>
      </c>
      <c r="O104" s="10">
        <f t="shared" si="13"/>
        <v>83.13</v>
      </c>
      <c r="P104" s="10">
        <f t="shared" si="13"/>
        <v>3.32</v>
      </c>
    </row>
    <row r="105" spans="1:16" ht="11.25" customHeight="1">
      <c r="A105" s="30" t="s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</row>
    <row r="106" spans="1:16" ht="21.75" customHeight="1">
      <c r="A106" s="7" t="s">
        <v>157</v>
      </c>
      <c r="B106" s="24" t="s">
        <v>233</v>
      </c>
      <c r="C106" s="25"/>
      <c r="D106" s="7" t="s">
        <v>85</v>
      </c>
      <c r="E106" s="7">
        <v>0</v>
      </c>
      <c r="F106" s="7">
        <v>0</v>
      </c>
      <c r="G106" s="7">
        <v>11.8</v>
      </c>
      <c r="H106" s="7" t="s">
        <v>68</v>
      </c>
      <c r="I106" s="7">
        <v>0.04</v>
      </c>
      <c r="J106" s="7">
        <v>28</v>
      </c>
      <c r="K106" s="7">
        <v>170</v>
      </c>
      <c r="L106" s="7">
        <v>3.3</v>
      </c>
      <c r="M106" s="7" t="s">
        <v>158</v>
      </c>
      <c r="N106" s="7">
        <v>14</v>
      </c>
      <c r="O106" s="7" t="s">
        <v>34</v>
      </c>
      <c r="P106" s="7">
        <v>0</v>
      </c>
    </row>
    <row r="107" spans="1:16" ht="11.25" customHeight="1">
      <c r="A107" s="7">
        <v>1005</v>
      </c>
      <c r="B107" s="24" t="s">
        <v>234</v>
      </c>
      <c r="C107" s="25"/>
      <c r="D107" s="7" t="s">
        <v>66</v>
      </c>
      <c r="E107" s="7">
        <v>3.8</v>
      </c>
      <c r="F107" s="7">
        <v>0.8</v>
      </c>
      <c r="G107" s="7">
        <v>47.2</v>
      </c>
      <c r="H107" s="7">
        <v>115</v>
      </c>
      <c r="I107" s="7">
        <v>0.06</v>
      </c>
      <c r="J107" s="7">
        <v>0.2</v>
      </c>
      <c r="K107" s="7">
        <v>0</v>
      </c>
      <c r="L107" s="7">
        <v>0</v>
      </c>
      <c r="M107" s="7">
        <v>31.7</v>
      </c>
      <c r="N107" s="7">
        <v>42.7</v>
      </c>
      <c r="O107" s="7">
        <v>25.6</v>
      </c>
      <c r="P107" s="7">
        <v>0.8</v>
      </c>
    </row>
    <row r="108" spans="1:16" ht="11.25" customHeight="1">
      <c r="A108" s="8" t="s">
        <v>87</v>
      </c>
      <c r="B108" s="9"/>
      <c r="C108" s="9"/>
      <c r="D108" s="10">
        <f>D107+D106</f>
        <v>200</v>
      </c>
      <c r="E108" s="10">
        <f t="shared" ref="E108:P108" si="14">E107+E106</f>
        <v>3.8</v>
      </c>
      <c r="F108" s="10">
        <f t="shared" si="14"/>
        <v>0.8</v>
      </c>
      <c r="G108" s="10">
        <f t="shared" si="14"/>
        <v>59</v>
      </c>
      <c r="H108" s="10">
        <f t="shared" si="14"/>
        <v>160</v>
      </c>
      <c r="I108" s="10">
        <f t="shared" si="14"/>
        <v>0.1</v>
      </c>
      <c r="J108" s="10">
        <f t="shared" si="14"/>
        <v>28.2</v>
      </c>
      <c r="K108" s="10">
        <f t="shared" si="14"/>
        <v>170</v>
      </c>
      <c r="L108" s="10">
        <f t="shared" si="14"/>
        <v>3.3</v>
      </c>
      <c r="M108" s="10">
        <f t="shared" si="14"/>
        <v>196.7</v>
      </c>
      <c r="N108" s="10">
        <f t="shared" si="14"/>
        <v>56.7</v>
      </c>
      <c r="O108" s="10">
        <f t="shared" si="14"/>
        <v>34.6</v>
      </c>
      <c r="P108" s="10">
        <f t="shared" si="14"/>
        <v>0.8</v>
      </c>
    </row>
    <row r="109" spans="1:16" ht="11.25" customHeight="1">
      <c r="A109" s="30" t="s">
        <v>90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</row>
    <row r="110" spans="1:16" ht="16.5" customHeight="1">
      <c r="A110" s="7">
        <v>48</v>
      </c>
      <c r="B110" s="24" t="s">
        <v>235</v>
      </c>
      <c r="C110" s="25"/>
      <c r="D110" s="7">
        <v>40</v>
      </c>
      <c r="E110" s="7" t="s">
        <v>7</v>
      </c>
      <c r="F110" s="7" t="s">
        <v>30</v>
      </c>
      <c r="G110" s="7" t="s">
        <v>67</v>
      </c>
      <c r="H110" s="7" t="s">
        <v>159</v>
      </c>
      <c r="I110" s="7">
        <v>0.02</v>
      </c>
      <c r="J110" s="7">
        <v>7.3</v>
      </c>
      <c r="K110" s="7">
        <v>0.01</v>
      </c>
      <c r="L110" s="7">
        <v>0</v>
      </c>
      <c r="M110" s="7" t="s">
        <v>58</v>
      </c>
      <c r="N110" s="7" t="s">
        <v>107</v>
      </c>
      <c r="O110" s="7" t="s">
        <v>69</v>
      </c>
      <c r="P110" s="7" t="s">
        <v>7</v>
      </c>
    </row>
    <row r="111" spans="1:16" ht="21.75" customHeight="1">
      <c r="A111" s="7">
        <v>96</v>
      </c>
      <c r="B111" s="24" t="s">
        <v>236</v>
      </c>
      <c r="C111" s="25"/>
      <c r="D111" s="7">
        <v>150</v>
      </c>
      <c r="E111" s="7" t="s">
        <v>40</v>
      </c>
      <c r="F111" s="7" t="s">
        <v>33</v>
      </c>
      <c r="G111" s="7" t="s">
        <v>35</v>
      </c>
      <c r="H111" s="7" t="s">
        <v>160</v>
      </c>
      <c r="I111" s="7">
        <v>0.1</v>
      </c>
      <c r="J111" s="7" t="s">
        <v>30</v>
      </c>
      <c r="K111" s="7">
        <v>0.2</v>
      </c>
      <c r="L111" s="7">
        <v>0.3</v>
      </c>
      <c r="M111" s="7">
        <v>26.28</v>
      </c>
      <c r="N111" s="7">
        <v>169.9</v>
      </c>
      <c r="O111" s="7">
        <v>36.4</v>
      </c>
      <c r="P111" s="7">
        <v>2.6</v>
      </c>
    </row>
    <row r="112" spans="1:16" ht="15.75" customHeight="1">
      <c r="A112" s="7" t="s">
        <v>161</v>
      </c>
      <c r="B112" s="24" t="s">
        <v>237</v>
      </c>
      <c r="C112" s="25"/>
      <c r="D112" s="7" t="s">
        <v>162</v>
      </c>
      <c r="E112" s="7">
        <v>0</v>
      </c>
      <c r="F112" s="7">
        <v>0</v>
      </c>
      <c r="G112" s="7" t="s">
        <v>35</v>
      </c>
      <c r="H112" s="7" t="s">
        <v>122</v>
      </c>
      <c r="I112" s="7">
        <v>0</v>
      </c>
      <c r="J112" s="7">
        <v>2</v>
      </c>
      <c r="K112" s="7">
        <v>0</v>
      </c>
      <c r="L112" s="7">
        <v>0</v>
      </c>
      <c r="M112" s="7" t="s">
        <v>35</v>
      </c>
      <c r="N112" s="7" t="s">
        <v>7</v>
      </c>
      <c r="O112" s="7" t="s">
        <v>27</v>
      </c>
      <c r="P112" s="7">
        <v>0.6</v>
      </c>
    </row>
    <row r="113" spans="1:16" ht="15" customHeight="1">
      <c r="A113" s="7" t="s">
        <v>54</v>
      </c>
      <c r="B113" s="24" t="s">
        <v>206</v>
      </c>
      <c r="C113" s="25"/>
      <c r="D113" s="7" t="s">
        <v>60</v>
      </c>
      <c r="E113" s="7" t="s">
        <v>27</v>
      </c>
      <c r="F113" s="7">
        <v>0.2</v>
      </c>
      <c r="G113" s="7" t="s">
        <v>67</v>
      </c>
      <c r="H113" s="7" t="s">
        <v>77</v>
      </c>
      <c r="I113" s="7">
        <v>0.03</v>
      </c>
      <c r="J113" s="7">
        <v>0</v>
      </c>
      <c r="K113" s="7">
        <v>0</v>
      </c>
      <c r="L113" s="7">
        <v>0</v>
      </c>
      <c r="M113" s="7" t="s">
        <v>31</v>
      </c>
      <c r="N113" s="7" t="s">
        <v>76</v>
      </c>
      <c r="O113" s="7" t="s">
        <v>29</v>
      </c>
      <c r="P113" s="7">
        <v>0.3</v>
      </c>
    </row>
    <row r="114" spans="1:16" ht="11.25" customHeight="1">
      <c r="A114" s="7" t="s">
        <v>59</v>
      </c>
      <c r="B114" s="24" t="s">
        <v>214</v>
      </c>
      <c r="C114" s="25"/>
      <c r="D114" s="7" t="s">
        <v>89</v>
      </c>
      <c r="E114" s="7">
        <v>0.01</v>
      </c>
      <c r="F114" s="7">
        <v>0</v>
      </c>
      <c r="G114" s="7">
        <v>0.1</v>
      </c>
      <c r="H114" s="7">
        <v>42</v>
      </c>
      <c r="I114" s="7">
        <v>0</v>
      </c>
      <c r="J114" s="7">
        <v>0</v>
      </c>
      <c r="K114" s="7">
        <v>0</v>
      </c>
      <c r="L114" s="7">
        <v>0</v>
      </c>
      <c r="M114" s="7">
        <v>0.09</v>
      </c>
      <c r="N114" s="7">
        <v>0.4</v>
      </c>
      <c r="O114" s="7">
        <v>0.13</v>
      </c>
      <c r="P114" s="7">
        <v>0.01</v>
      </c>
    </row>
    <row r="115" spans="1:16" ht="11.25" customHeight="1">
      <c r="A115" s="8" t="s">
        <v>100</v>
      </c>
      <c r="B115" s="9"/>
      <c r="C115" s="9"/>
      <c r="D115" s="10">
        <f>D114+D113+D112+D111+D110</f>
        <v>450</v>
      </c>
      <c r="E115" s="10">
        <f t="shared" ref="E115:P115" si="15">E114+E113+E112+E111+E110</f>
        <v>18.009999999999998</v>
      </c>
      <c r="F115" s="10">
        <f t="shared" si="15"/>
        <v>13.2</v>
      </c>
      <c r="G115" s="10">
        <f t="shared" si="15"/>
        <v>52.1</v>
      </c>
      <c r="H115" s="10">
        <f t="shared" si="15"/>
        <v>424</v>
      </c>
      <c r="I115" s="10">
        <f t="shared" si="15"/>
        <v>0.15</v>
      </c>
      <c r="J115" s="10">
        <f t="shared" si="15"/>
        <v>14.3</v>
      </c>
      <c r="K115" s="10">
        <f t="shared" si="15"/>
        <v>0.21000000000000002</v>
      </c>
      <c r="L115" s="10">
        <f t="shared" si="15"/>
        <v>0.3</v>
      </c>
      <c r="M115" s="10">
        <f t="shared" si="15"/>
        <v>68.37</v>
      </c>
      <c r="N115" s="10">
        <f t="shared" si="15"/>
        <v>224.3</v>
      </c>
      <c r="O115" s="10">
        <f t="shared" si="15"/>
        <v>69.53</v>
      </c>
      <c r="P115" s="10">
        <f t="shared" si="15"/>
        <v>4.51</v>
      </c>
    </row>
    <row r="116" spans="1:16" ht="11.25" customHeight="1">
      <c r="A116" s="30" t="s">
        <v>102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</row>
    <row r="117" spans="1:16" ht="16.5" customHeight="1">
      <c r="A117" s="7">
        <v>298</v>
      </c>
      <c r="B117" s="24" t="s">
        <v>238</v>
      </c>
      <c r="C117" s="25"/>
      <c r="D117" s="7" t="s">
        <v>73</v>
      </c>
      <c r="E117" s="7" t="s">
        <v>29</v>
      </c>
      <c r="F117" s="7" t="s">
        <v>30</v>
      </c>
      <c r="G117" s="7" t="s">
        <v>103</v>
      </c>
      <c r="H117" s="7" t="s">
        <v>104</v>
      </c>
      <c r="I117" s="7">
        <v>0.02</v>
      </c>
      <c r="J117" s="7">
        <v>1</v>
      </c>
      <c r="K117" s="7">
        <v>0.05</v>
      </c>
      <c r="L117" s="7">
        <v>0</v>
      </c>
      <c r="M117" s="7" t="s">
        <v>63</v>
      </c>
      <c r="N117" s="7" t="s">
        <v>105</v>
      </c>
      <c r="O117" s="7" t="s">
        <v>62</v>
      </c>
      <c r="P117" s="7">
        <v>2</v>
      </c>
    </row>
    <row r="118" spans="1:16" ht="16.5" customHeight="1">
      <c r="A118" s="7" t="s">
        <v>54</v>
      </c>
      <c r="B118" s="24" t="s">
        <v>206</v>
      </c>
      <c r="C118" s="25"/>
      <c r="D118" s="7" t="s">
        <v>60</v>
      </c>
      <c r="E118" s="7" t="s">
        <v>27</v>
      </c>
      <c r="F118" s="7">
        <v>0.2</v>
      </c>
      <c r="G118" s="7" t="s">
        <v>67</v>
      </c>
      <c r="H118" s="7" t="s">
        <v>77</v>
      </c>
      <c r="I118" s="7">
        <v>0.03</v>
      </c>
      <c r="J118" s="7">
        <v>0</v>
      </c>
      <c r="K118" s="7">
        <v>0</v>
      </c>
      <c r="L118" s="7">
        <v>0</v>
      </c>
      <c r="M118" s="7" t="s">
        <v>31</v>
      </c>
      <c r="N118" s="7" t="s">
        <v>76</v>
      </c>
      <c r="O118" s="7" t="s">
        <v>29</v>
      </c>
      <c r="P118" s="7">
        <v>0.3</v>
      </c>
    </row>
    <row r="119" spans="1:16" ht="11.25" customHeight="1">
      <c r="A119" s="8" t="s">
        <v>106</v>
      </c>
      <c r="B119" s="9"/>
      <c r="C119" s="9"/>
      <c r="D119" s="10">
        <f>D118+D117</f>
        <v>200</v>
      </c>
      <c r="E119" s="10">
        <f t="shared" ref="E119:P119" si="16">E118+E117</f>
        <v>6</v>
      </c>
      <c r="F119" s="10">
        <f t="shared" si="16"/>
        <v>5.2</v>
      </c>
      <c r="G119" s="10">
        <f t="shared" si="16"/>
        <v>33</v>
      </c>
      <c r="H119" s="10">
        <f t="shared" si="16"/>
        <v>202</v>
      </c>
      <c r="I119" s="10">
        <f t="shared" si="16"/>
        <v>0.05</v>
      </c>
      <c r="J119" s="10">
        <f t="shared" si="16"/>
        <v>1</v>
      </c>
      <c r="K119" s="10">
        <f t="shared" si="16"/>
        <v>0.05</v>
      </c>
      <c r="L119" s="10">
        <f t="shared" si="16"/>
        <v>0</v>
      </c>
      <c r="M119" s="10">
        <f t="shared" si="16"/>
        <v>198</v>
      </c>
      <c r="N119" s="10">
        <f t="shared" si="16"/>
        <v>172</v>
      </c>
      <c r="O119" s="10">
        <f t="shared" si="16"/>
        <v>26</v>
      </c>
      <c r="P119" s="10">
        <f t="shared" si="16"/>
        <v>2.2999999999999998</v>
      </c>
    </row>
    <row r="120" spans="1:16" ht="11.25" customHeight="1">
      <c r="A120" s="8" t="s">
        <v>108</v>
      </c>
      <c r="B120" s="9"/>
      <c r="C120" s="9"/>
      <c r="D120" s="10"/>
      <c r="E120" s="7">
        <f>E119+E115+E108+E104+E94</f>
        <v>55.190000000000005</v>
      </c>
      <c r="F120" s="7">
        <f t="shared" ref="F120:P120" si="17">F119+F115+F108+F104+F94</f>
        <v>60.949999999999996</v>
      </c>
      <c r="G120" s="7">
        <f t="shared" si="17"/>
        <v>303.76</v>
      </c>
      <c r="H120" s="7">
        <f t="shared" si="17"/>
        <v>1982.6999999999998</v>
      </c>
      <c r="I120" s="7">
        <f t="shared" si="17"/>
        <v>0.67</v>
      </c>
      <c r="J120" s="7">
        <f t="shared" si="17"/>
        <v>60.6</v>
      </c>
      <c r="K120" s="7">
        <f t="shared" si="17"/>
        <v>173.1</v>
      </c>
      <c r="L120" s="7">
        <f t="shared" si="17"/>
        <v>3.5999999999999996</v>
      </c>
      <c r="M120" s="7">
        <f t="shared" si="17"/>
        <v>734.65</v>
      </c>
      <c r="N120" s="7">
        <f t="shared" si="17"/>
        <v>809.8</v>
      </c>
      <c r="O120" s="7">
        <f t="shared" si="17"/>
        <v>355.84</v>
      </c>
      <c r="P120" s="7">
        <f t="shared" si="17"/>
        <v>14.399999999999999</v>
      </c>
    </row>
    <row r="121" spans="1:16" ht="11.25" customHeight="1">
      <c r="A121" s="1"/>
      <c r="K121" s="17"/>
      <c r="L121" s="17"/>
      <c r="M121" s="17"/>
      <c r="N121" s="17"/>
      <c r="O121" s="17"/>
      <c r="P121" s="17"/>
    </row>
    <row r="122" spans="1:16" ht="11.2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ht="11.25" customHeight="1">
      <c r="A123" s="2" t="s">
        <v>194</v>
      </c>
      <c r="E123" s="3" t="s">
        <v>3</v>
      </c>
      <c r="F123" s="19" t="s">
        <v>163</v>
      </c>
      <c r="G123" s="20"/>
      <c r="H123" s="20"/>
      <c r="I123" s="21" t="s">
        <v>5</v>
      </c>
      <c r="J123" s="21"/>
      <c r="K123" s="22" t="s">
        <v>196</v>
      </c>
      <c r="L123" s="22"/>
      <c r="M123" s="22"/>
      <c r="N123" s="22"/>
      <c r="O123" s="22"/>
      <c r="P123" s="22"/>
    </row>
    <row r="124" spans="1:16" ht="11.25" customHeight="1">
      <c r="D124" s="21" t="s">
        <v>6</v>
      </c>
      <c r="E124" s="21"/>
      <c r="F124" s="4" t="s">
        <v>7</v>
      </c>
      <c r="I124" s="21" t="s">
        <v>8</v>
      </c>
      <c r="J124" s="21"/>
      <c r="K124" s="23" t="s">
        <v>195</v>
      </c>
      <c r="L124" s="23"/>
      <c r="M124" s="23"/>
      <c r="N124" s="23"/>
      <c r="O124" s="23"/>
      <c r="P124" s="23"/>
    </row>
    <row r="125" spans="1:16" ht="21.75" customHeight="1">
      <c r="A125" s="26" t="s">
        <v>9</v>
      </c>
      <c r="B125" s="26" t="s">
        <v>10</v>
      </c>
      <c r="C125" s="26"/>
      <c r="D125" s="26" t="s">
        <v>11</v>
      </c>
      <c r="E125" s="16" t="s">
        <v>12</v>
      </c>
      <c r="F125" s="16"/>
      <c r="G125" s="16"/>
      <c r="H125" s="26" t="s">
        <v>13</v>
      </c>
      <c r="I125" s="16" t="s">
        <v>14</v>
      </c>
      <c r="J125" s="16"/>
      <c r="K125" s="16"/>
      <c r="L125" s="16"/>
      <c r="M125" s="16" t="s">
        <v>15</v>
      </c>
      <c r="N125" s="16"/>
      <c r="O125" s="16"/>
      <c r="P125" s="16"/>
    </row>
    <row r="126" spans="1:16" ht="21" customHeight="1">
      <c r="A126" s="27"/>
      <c r="B126" s="28"/>
      <c r="C126" s="29"/>
      <c r="D126" s="27"/>
      <c r="E126" s="5" t="s">
        <v>16</v>
      </c>
      <c r="F126" s="5" t="s">
        <v>17</v>
      </c>
      <c r="G126" s="5" t="s">
        <v>18</v>
      </c>
      <c r="H126" s="27"/>
      <c r="I126" s="5" t="s">
        <v>19</v>
      </c>
      <c r="J126" s="5" t="s">
        <v>20</v>
      </c>
      <c r="K126" s="5" t="s">
        <v>21</v>
      </c>
      <c r="L126" s="5" t="s">
        <v>22</v>
      </c>
      <c r="M126" s="5" t="s">
        <v>23</v>
      </c>
      <c r="N126" s="5" t="s">
        <v>24</v>
      </c>
      <c r="O126" s="5" t="s">
        <v>25</v>
      </c>
      <c r="P126" s="5" t="s">
        <v>26</v>
      </c>
    </row>
    <row r="127" spans="1:16" ht="11.25" customHeight="1">
      <c r="A127" s="6" t="s">
        <v>7</v>
      </c>
      <c r="B127" s="31" t="s">
        <v>27</v>
      </c>
      <c r="C127" s="31"/>
      <c r="D127" s="6" t="s">
        <v>28</v>
      </c>
      <c r="E127" s="6" t="s">
        <v>29</v>
      </c>
      <c r="F127" s="6" t="s">
        <v>30</v>
      </c>
      <c r="G127" s="6" t="s">
        <v>31</v>
      </c>
      <c r="H127" s="6" t="s">
        <v>32</v>
      </c>
      <c r="I127" s="6" t="s">
        <v>33</v>
      </c>
      <c r="J127" s="6" t="s">
        <v>34</v>
      </c>
      <c r="K127" s="6" t="s">
        <v>35</v>
      </c>
      <c r="L127" s="6" t="s">
        <v>36</v>
      </c>
      <c r="M127" s="6" t="s">
        <v>37</v>
      </c>
      <c r="N127" s="6" t="s">
        <v>38</v>
      </c>
      <c r="O127" s="6" t="s">
        <v>39</v>
      </c>
      <c r="P127" s="6" t="s">
        <v>40</v>
      </c>
    </row>
    <row r="128" spans="1:16" ht="11.25" customHeight="1">
      <c r="A128" s="30" t="s">
        <v>41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</row>
    <row r="129" spans="1:16" ht="14.25" customHeight="1">
      <c r="A129" s="7" t="s">
        <v>39</v>
      </c>
      <c r="B129" s="24" t="s">
        <v>226</v>
      </c>
      <c r="C129" s="25"/>
      <c r="D129" s="7" t="s">
        <v>40</v>
      </c>
      <c r="E129" s="7" t="s">
        <v>7</v>
      </c>
      <c r="F129" s="7" t="s">
        <v>47</v>
      </c>
      <c r="G129" s="7" t="s">
        <v>7</v>
      </c>
      <c r="H129" s="7">
        <v>112.5</v>
      </c>
      <c r="I129" s="7">
        <v>0</v>
      </c>
      <c r="J129" s="7">
        <v>0</v>
      </c>
      <c r="K129" s="7">
        <v>0.13</v>
      </c>
      <c r="L129" s="7">
        <v>0</v>
      </c>
      <c r="M129" s="7" t="s">
        <v>27</v>
      </c>
      <c r="N129" s="7" t="s">
        <v>27</v>
      </c>
      <c r="O129" s="7">
        <v>0.45</v>
      </c>
      <c r="P129" s="7">
        <v>0.03</v>
      </c>
    </row>
    <row r="130" spans="1:16" ht="15" customHeight="1">
      <c r="A130" s="7" t="s">
        <v>164</v>
      </c>
      <c r="B130" s="24" t="s">
        <v>239</v>
      </c>
      <c r="C130" s="25"/>
      <c r="D130" s="7" t="s">
        <v>155</v>
      </c>
      <c r="E130" s="7">
        <v>5.6</v>
      </c>
      <c r="F130" s="7">
        <v>17.600000000000001</v>
      </c>
      <c r="G130" s="7">
        <v>58.4</v>
      </c>
      <c r="H130" s="7">
        <v>429</v>
      </c>
      <c r="I130" s="7">
        <v>0.05</v>
      </c>
      <c r="J130" s="7">
        <v>0</v>
      </c>
      <c r="K130" s="7">
        <v>0.15</v>
      </c>
      <c r="L130" s="7">
        <v>0</v>
      </c>
      <c r="M130" s="7" t="s">
        <v>70</v>
      </c>
      <c r="N130" s="7" t="s">
        <v>92</v>
      </c>
      <c r="O130" s="7" t="s">
        <v>67</v>
      </c>
      <c r="P130" s="7" t="s">
        <v>7</v>
      </c>
    </row>
    <row r="131" spans="1:16" ht="11.25" customHeight="1">
      <c r="A131" s="7" t="s">
        <v>116</v>
      </c>
      <c r="B131" s="24" t="s">
        <v>211</v>
      </c>
      <c r="C131" s="25"/>
      <c r="D131" s="7" t="s">
        <v>49</v>
      </c>
      <c r="E131" s="7">
        <v>0.1</v>
      </c>
      <c r="F131" s="7">
        <v>0</v>
      </c>
      <c r="G131" s="7">
        <v>9.1</v>
      </c>
      <c r="H131" s="7">
        <v>35</v>
      </c>
      <c r="I131" s="7">
        <v>0</v>
      </c>
      <c r="J131" s="7">
        <v>0</v>
      </c>
      <c r="K131" s="7">
        <v>0</v>
      </c>
      <c r="L131" s="7">
        <v>0</v>
      </c>
      <c r="M131" s="7" t="s">
        <v>32</v>
      </c>
      <c r="N131" s="7">
        <v>0</v>
      </c>
      <c r="O131" s="7" t="s">
        <v>27</v>
      </c>
      <c r="P131" s="7">
        <v>0.03</v>
      </c>
    </row>
    <row r="132" spans="1:16" ht="15.75" customHeight="1">
      <c r="A132" s="7" t="s">
        <v>54</v>
      </c>
      <c r="B132" s="24" t="s">
        <v>206</v>
      </c>
      <c r="C132" s="25"/>
      <c r="D132" s="7" t="s">
        <v>55</v>
      </c>
      <c r="E132" s="7" t="s">
        <v>28</v>
      </c>
      <c r="F132" s="7">
        <v>0.2</v>
      </c>
      <c r="G132" s="7" t="s">
        <v>56</v>
      </c>
      <c r="H132" s="7" t="s">
        <v>57</v>
      </c>
      <c r="I132" s="7">
        <v>0.04</v>
      </c>
      <c r="J132" s="7">
        <v>0</v>
      </c>
      <c r="K132" s="7">
        <v>0</v>
      </c>
      <c r="L132" s="7">
        <v>0</v>
      </c>
      <c r="M132" s="7" t="s">
        <v>33</v>
      </c>
      <c r="N132" s="7" t="s">
        <v>58</v>
      </c>
      <c r="O132" s="7" t="s">
        <v>31</v>
      </c>
      <c r="P132" s="7">
        <v>0.4</v>
      </c>
    </row>
    <row r="133" spans="1:16" ht="11.25" customHeight="1">
      <c r="A133" s="7">
        <v>115</v>
      </c>
      <c r="B133" s="24" t="s">
        <v>214</v>
      </c>
      <c r="C133" s="25"/>
      <c r="D133" s="7" t="s">
        <v>126</v>
      </c>
      <c r="E133" s="7">
        <v>2.2999999999999998</v>
      </c>
      <c r="F133" s="7">
        <v>0.2</v>
      </c>
      <c r="G133" s="7">
        <v>18.7</v>
      </c>
      <c r="H133" s="7">
        <v>81.7</v>
      </c>
      <c r="I133" s="7">
        <v>0.03</v>
      </c>
      <c r="J133" s="7">
        <v>0</v>
      </c>
      <c r="K133" s="7">
        <v>0</v>
      </c>
      <c r="L133" s="7">
        <v>0</v>
      </c>
      <c r="M133" s="7" t="s">
        <v>31</v>
      </c>
      <c r="N133" s="7" t="s">
        <v>76</v>
      </c>
      <c r="O133" s="7" t="s">
        <v>29</v>
      </c>
      <c r="P133" s="7">
        <v>0.3</v>
      </c>
    </row>
    <row r="134" spans="1:16" ht="11.25" customHeight="1">
      <c r="A134" s="8" t="s">
        <v>61</v>
      </c>
      <c r="B134" s="9"/>
      <c r="C134" s="9"/>
      <c r="D134" s="10">
        <f>D133+D132+D131+D130+D129</f>
        <v>500</v>
      </c>
      <c r="E134" s="10">
        <f t="shared" ref="E134:P134" si="18">E133+E132+E131+E130+E129</f>
        <v>12</v>
      </c>
      <c r="F134" s="10">
        <f t="shared" si="18"/>
        <v>142</v>
      </c>
      <c r="G134" s="10">
        <f t="shared" si="18"/>
        <v>108.2</v>
      </c>
      <c r="H134" s="10">
        <f t="shared" si="18"/>
        <v>751.2</v>
      </c>
      <c r="I134" s="10">
        <f t="shared" si="18"/>
        <v>0.12000000000000001</v>
      </c>
      <c r="J134" s="10">
        <f t="shared" si="18"/>
        <v>0</v>
      </c>
      <c r="K134" s="10">
        <f t="shared" si="18"/>
        <v>0.28000000000000003</v>
      </c>
      <c r="L134" s="10">
        <f t="shared" si="18"/>
        <v>0</v>
      </c>
      <c r="M134" s="10">
        <f t="shared" si="18"/>
        <v>46</v>
      </c>
      <c r="N134" s="10">
        <f t="shared" si="18"/>
        <v>108</v>
      </c>
      <c r="O134" s="10">
        <f t="shared" si="18"/>
        <v>28.45</v>
      </c>
      <c r="P134" s="10">
        <f t="shared" si="18"/>
        <v>1.76</v>
      </c>
    </row>
    <row r="135" spans="1:16" ht="11.25" customHeight="1">
      <c r="A135" s="30" t="s">
        <v>64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16" ht="15" customHeight="1">
      <c r="A136" s="7" t="s">
        <v>103</v>
      </c>
      <c r="B136" s="24" t="s">
        <v>240</v>
      </c>
      <c r="C136" s="25"/>
      <c r="D136" s="7" t="s">
        <v>55</v>
      </c>
      <c r="E136" s="7">
        <v>0.4</v>
      </c>
      <c r="F136" s="7">
        <v>1.8</v>
      </c>
      <c r="G136" s="7">
        <v>5.8</v>
      </c>
      <c r="H136" s="7">
        <v>40</v>
      </c>
      <c r="I136" s="7">
        <v>0.02</v>
      </c>
      <c r="J136" s="7">
        <v>1.7</v>
      </c>
      <c r="K136" s="7">
        <v>3.1</v>
      </c>
      <c r="L136" s="7">
        <v>0</v>
      </c>
      <c r="M136" s="7" t="s">
        <v>124</v>
      </c>
      <c r="N136" s="7">
        <v>0</v>
      </c>
      <c r="O136" s="7" t="s">
        <v>38</v>
      </c>
      <c r="P136" s="7">
        <v>0.4</v>
      </c>
    </row>
    <row r="137" spans="1:16" ht="21.75" customHeight="1">
      <c r="A137" s="7" t="s">
        <v>74</v>
      </c>
      <c r="B137" s="24" t="s">
        <v>241</v>
      </c>
      <c r="C137" s="25"/>
      <c r="D137" s="7" t="s">
        <v>155</v>
      </c>
      <c r="E137" s="7">
        <v>6.6</v>
      </c>
      <c r="F137" s="7">
        <v>3.1</v>
      </c>
      <c r="G137" s="7">
        <v>26.4</v>
      </c>
      <c r="H137" s="7">
        <v>169</v>
      </c>
      <c r="I137" s="7">
        <v>0.2</v>
      </c>
      <c r="J137" s="7">
        <v>8.6999999999999993</v>
      </c>
      <c r="K137" s="7">
        <v>1</v>
      </c>
      <c r="L137" s="7">
        <v>0</v>
      </c>
      <c r="M137" s="7" t="s">
        <v>166</v>
      </c>
      <c r="N137" s="7" t="s">
        <v>167</v>
      </c>
      <c r="O137" s="7" t="s">
        <v>127</v>
      </c>
      <c r="P137" s="7" t="s">
        <v>27</v>
      </c>
    </row>
    <row r="138" spans="1:16" ht="16.5" customHeight="1">
      <c r="A138" s="7">
        <v>301</v>
      </c>
      <c r="B138" s="24" t="s">
        <v>242</v>
      </c>
      <c r="C138" s="25"/>
      <c r="D138" s="7" t="s">
        <v>92</v>
      </c>
      <c r="E138" s="7">
        <v>5.8</v>
      </c>
      <c r="F138" s="7">
        <v>3.8</v>
      </c>
      <c r="G138" s="7">
        <v>6</v>
      </c>
      <c r="H138" s="7">
        <v>84.6</v>
      </c>
      <c r="I138" s="7">
        <v>0.03</v>
      </c>
      <c r="J138" s="7">
        <v>0</v>
      </c>
      <c r="K138" s="7">
        <v>0</v>
      </c>
      <c r="L138" s="7">
        <v>0</v>
      </c>
      <c r="M138" s="7">
        <v>30.7</v>
      </c>
      <c r="N138" s="7">
        <v>74.8</v>
      </c>
      <c r="O138" s="7">
        <v>11.4</v>
      </c>
      <c r="P138" s="7">
        <v>1</v>
      </c>
    </row>
    <row r="139" spans="1:16" ht="15" customHeight="1">
      <c r="A139" s="7">
        <v>183</v>
      </c>
      <c r="B139" s="24" t="s">
        <v>243</v>
      </c>
      <c r="C139" s="25"/>
      <c r="D139" s="7" t="s">
        <v>94</v>
      </c>
      <c r="E139" s="7">
        <v>6.8</v>
      </c>
      <c r="F139" s="7">
        <v>6.9</v>
      </c>
      <c r="G139" s="7">
        <v>27.6</v>
      </c>
      <c r="H139" s="7">
        <v>201</v>
      </c>
      <c r="I139" s="7">
        <v>0.14000000000000001</v>
      </c>
      <c r="J139" s="7">
        <v>0</v>
      </c>
      <c r="K139" s="7">
        <v>0.2</v>
      </c>
      <c r="L139" s="7">
        <v>0.5</v>
      </c>
      <c r="M139" s="7">
        <v>11.9</v>
      </c>
      <c r="N139" s="7">
        <v>127.9</v>
      </c>
      <c r="O139" s="7">
        <v>85.9</v>
      </c>
      <c r="P139" s="7">
        <v>2.9</v>
      </c>
    </row>
    <row r="140" spans="1:16" ht="12.75" customHeight="1">
      <c r="A140" s="7" t="s">
        <v>156</v>
      </c>
      <c r="B140" s="24" t="s">
        <v>232</v>
      </c>
      <c r="C140" s="25"/>
      <c r="D140" s="7" t="s">
        <v>98</v>
      </c>
      <c r="E140" s="7">
        <v>0</v>
      </c>
      <c r="F140" s="7">
        <v>0</v>
      </c>
      <c r="G140" s="7">
        <v>21.1</v>
      </c>
      <c r="H140" s="7">
        <v>80</v>
      </c>
      <c r="I140" s="7">
        <v>0</v>
      </c>
      <c r="J140" s="7">
        <v>5.2</v>
      </c>
      <c r="K140" s="7">
        <v>0.01</v>
      </c>
      <c r="L140" s="7">
        <v>0</v>
      </c>
      <c r="M140" s="7" t="s">
        <v>37</v>
      </c>
      <c r="N140" s="7" t="s">
        <v>29</v>
      </c>
      <c r="O140" s="7" t="s">
        <v>30</v>
      </c>
      <c r="P140" s="7" t="s">
        <v>7</v>
      </c>
    </row>
    <row r="141" spans="1:16" ht="12" customHeight="1">
      <c r="A141" s="7" t="s">
        <v>54</v>
      </c>
      <c r="B141" s="24" t="s">
        <v>206</v>
      </c>
      <c r="C141" s="25"/>
      <c r="D141" s="7" t="s">
        <v>60</v>
      </c>
      <c r="E141" s="7" t="s">
        <v>27</v>
      </c>
      <c r="F141" s="7">
        <v>0.2</v>
      </c>
      <c r="G141" s="7" t="s">
        <v>67</v>
      </c>
      <c r="H141" s="7" t="s">
        <v>77</v>
      </c>
      <c r="I141" s="7">
        <v>0.03</v>
      </c>
      <c r="J141" s="7">
        <v>0</v>
      </c>
      <c r="K141" s="7">
        <v>0</v>
      </c>
      <c r="L141" s="7">
        <v>0</v>
      </c>
      <c r="M141" s="7" t="s">
        <v>31</v>
      </c>
      <c r="N141" s="7" t="s">
        <v>76</v>
      </c>
      <c r="O141" s="7" t="s">
        <v>29</v>
      </c>
      <c r="P141" s="7">
        <v>0.3</v>
      </c>
    </row>
    <row r="142" spans="1:16" ht="11.25" customHeight="1">
      <c r="A142" s="7" t="s">
        <v>59</v>
      </c>
      <c r="B142" s="24" t="s">
        <v>214</v>
      </c>
      <c r="C142" s="25"/>
      <c r="D142" s="7" t="s">
        <v>89</v>
      </c>
      <c r="E142" s="7">
        <v>0.01</v>
      </c>
      <c r="F142" s="7">
        <v>0</v>
      </c>
      <c r="G142" s="7">
        <v>0.1</v>
      </c>
      <c r="H142" s="7">
        <v>42</v>
      </c>
      <c r="I142" s="7">
        <v>0</v>
      </c>
      <c r="J142" s="7">
        <v>0</v>
      </c>
      <c r="K142" s="7">
        <v>0</v>
      </c>
      <c r="L142" s="7">
        <v>0</v>
      </c>
      <c r="M142" s="7">
        <v>0.09</v>
      </c>
      <c r="N142" s="7">
        <v>0.4</v>
      </c>
      <c r="O142" s="7">
        <v>0.13</v>
      </c>
      <c r="P142" s="7">
        <v>0.01</v>
      </c>
    </row>
    <row r="143" spans="1:16" ht="11.25" customHeight="1">
      <c r="A143" s="8" t="s">
        <v>78</v>
      </c>
      <c r="B143" s="9"/>
      <c r="C143" s="9"/>
      <c r="D143" s="10">
        <f>D142+D141+D140+D139+D138+D137+D136</f>
        <v>700</v>
      </c>
      <c r="E143" s="10">
        <f t="shared" ref="E143:P143" si="19">E142+E141+E140+E139+E138+E137+E136</f>
        <v>21.61</v>
      </c>
      <c r="F143" s="10">
        <f t="shared" si="19"/>
        <v>15.8</v>
      </c>
      <c r="G143" s="10">
        <f t="shared" si="19"/>
        <v>103.00000000000001</v>
      </c>
      <c r="H143" s="10">
        <f t="shared" si="19"/>
        <v>686.6</v>
      </c>
      <c r="I143" s="10">
        <f t="shared" si="19"/>
        <v>0.42000000000000004</v>
      </c>
      <c r="J143" s="10">
        <f t="shared" si="19"/>
        <v>15.599999999999998</v>
      </c>
      <c r="K143" s="10">
        <f t="shared" si="19"/>
        <v>4.3100000000000005</v>
      </c>
      <c r="L143" s="10">
        <f t="shared" si="19"/>
        <v>0.5</v>
      </c>
      <c r="M143" s="10">
        <f t="shared" si="19"/>
        <v>121.69</v>
      </c>
      <c r="N143" s="10">
        <f t="shared" si="19"/>
        <v>286.10000000000002</v>
      </c>
      <c r="O143" s="10">
        <f t="shared" si="19"/>
        <v>170.43</v>
      </c>
      <c r="P143" s="10">
        <f t="shared" si="19"/>
        <v>7.61</v>
      </c>
    </row>
    <row r="144" spans="1:16" ht="11.25" customHeight="1">
      <c r="A144" s="30" t="s">
        <v>83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</row>
    <row r="145" spans="1:16" ht="15.75" customHeight="1">
      <c r="A145" s="7" t="s">
        <v>168</v>
      </c>
      <c r="B145" s="24" t="s">
        <v>244</v>
      </c>
      <c r="C145" s="25"/>
      <c r="D145" s="7" t="s">
        <v>85</v>
      </c>
      <c r="E145" s="7">
        <v>0.45</v>
      </c>
      <c r="F145" s="7">
        <v>0.1</v>
      </c>
      <c r="G145" s="7">
        <v>20</v>
      </c>
      <c r="H145" s="7">
        <v>83</v>
      </c>
      <c r="I145" s="7">
        <v>0</v>
      </c>
      <c r="J145" s="7" t="s">
        <v>50</v>
      </c>
      <c r="K145" s="7">
        <v>0</v>
      </c>
      <c r="L145" s="7">
        <v>0</v>
      </c>
      <c r="M145" s="7" t="s">
        <v>40</v>
      </c>
      <c r="N145" s="7" t="s">
        <v>27</v>
      </c>
      <c r="O145" s="7" t="s">
        <v>29</v>
      </c>
      <c r="P145" s="7">
        <v>0</v>
      </c>
    </row>
    <row r="146" spans="1:16" ht="15.75" customHeight="1">
      <c r="A146" s="7" t="s">
        <v>169</v>
      </c>
      <c r="B146" s="24" t="s">
        <v>245</v>
      </c>
      <c r="C146" s="25"/>
      <c r="D146" s="7" t="s">
        <v>66</v>
      </c>
      <c r="E146" s="7">
        <v>6.2</v>
      </c>
      <c r="F146" s="7">
        <v>3</v>
      </c>
      <c r="G146" s="7">
        <v>19.399999999999999</v>
      </c>
      <c r="H146" s="7">
        <v>131</v>
      </c>
      <c r="I146" s="7">
        <v>0.08</v>
      </c>
      <c r="J146" s="7">
        <v>0.08</v>
      </c>
      <c r="K146" s="7">
        <v>0.05</v>
      </c>
      <c r="L146" s="7">
        <v>0</v>
      </c>
      <c r="M146" s="7" t="s">
        <v>55</v>
      </c>
      <c r="N146" s="7" t="s">
        <v>88</v>
      </c>
      <c r="O146" s="7" t="s">
        <v>39</v>
      </c>
      <c r="P146" s="7" t="s">
        <v>7</v>
      </c>
    </row>
    <row r="147" spans="1:16" ht="11.25" customHeight="1">
      <c r="A147" s="35" t="s">
        <v>87</v>
      </c>
      <c r="B147" s="36"/>
      <c r="C147" s="36"/>
      <c r="D147" s="10">
        <f>D146+D145</f>
        <v>200</v>
      </c>
      <c r="E147" s="10">
        <f t="shared" ref="E147:P147" si="20">E146+E145</f>
        <v>6.65</v>
      </c>
      <c r="F147" s="10">
        <f t="shared" si="20"/>
        <v>3.1</v>
      </c>
      <c r="G147" s="10">
        <f t="shared" si="20"/>
        <v>39.4</v>
      </c>
      <c r="H147" s="10">
        <f t="shared" si="20"/>
        <v>214</v>
      </c>
      <c r="I147" s="10">
        <f t="shared" si="20"/>
        <v>0.08</v>
      </c>
      <c r="J147" s="10">
        <f t="shared" si="20"/>
        <v>66.08</v>
      </c>
      <c r="K147" s="10">
        <f t="shared" si="20"/>
        <v>0.05</v>
      </c>
      <c r="L147" s="10">
        <f t="shared" si="20"/>
        <v>0</v>
      </c>
      <c r="M147" s="10">
        <f t="shared" si="20"/>
        <v>55</v>
      </c>
      <c r="N147" s="10">
        <f t="shared" si="20"/>
        <v>84</v>
      </c>
      <c r="O147" s="10">
        <f t="shared" si="20"/>
        <v>18</v>
      </c>
      <c r="P147" s="10">
        <f t="shared" si="20"/>
        <v>1</v>
      </c>
    </row>
    <row r="148" spans="1:16" ht="11.25" customHeight="1">
      <c r="A148" s="30" t="s">
        <v>90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</row>
    <row r="149" spans="1:16" ht="13.5" customHeight="1">
      <c r="A149" s="7" t="s">
        <v>170</v>
      </c>
      <c r="B149" s="24" t="s">
        <v>246</v>
      </c>
      <c r="C149" s="25"/>
      <c r="D149" s="7" t="s">
        <v>92</v>
      </c>
      <c r="E149" s="7">
        <v>9.4</v>
      </c>
      <c r="F149" s="7">
        <v>4.0999999999999996</v>
      </c>
      <c r="G149" s="7">
        <v>9.1999999999999993</v>
      </c>
      <c r="H149" s="7">
        <v>90.8</v>
      </c>
      <c r="I149" s="7">
        <v>0.03</v>
      </c>
      <c r="J149" s="7">
        <v>0</v>
      </c>
      <c r="K149" s="7">
        <v>0.03</v>
      </c>
      <c r="L149" s="7">
        <v>0</v>
      </c>
      <c r="M149" s="7">
        <v>4.2</v>
      </c>
      <c r="N149" s="7">
        <v>10</v>
      </c>
      <c r="O149" s="7">
        <v>2.2999999999999998</v>
      </c>
      <c r="P149" s="7">
        <v>0.1</v>
      </c>
    </row>
    <row r="150" spans="1:16" ht="15" customHeight="1">
      <c r="A150" s="7" t="s">
        <v>93</v>
      </c>
      <c r="B150" s="24" t="s">
        <v>210</v>
      </c>
      <c r="C150" s="25"/>
      <c r="D150" s="7" t="s">
        <v>94</v>
      </c>
      <c r="E150" s="7" t="s">
        <v>30</v>
      </c>
      <c r="F150" s="7" t="s">
        <v>30</v>
      </c>
      <c r="G150" s="7" t="s">
        <v>95</v>
      </c>
      <c r="H150" s="7" t="s">
        <v>96</v>
      </c>
      <c r="I150" s="7">
        <v>0.09</v>
      </c>
      <c r="J150" s="7">
        <v>0</v>
      </c>
      <c r="K150" s="7">
        <v>0.04</v>
      </c>
      <c r="L150" s="7">
        <v>0</v>
      </c>
      <c r="M150" s="7" t="s">
        <v>36</v>
      </c>
      <c r="N150" s="7" t="s">
        <v>97</v>
      </c>
      <c r="O150" s="7" t="s">
        <v>34</v>
      </c>
      <c r="P150" s="7" t="s">
        <v>7</v>
      </c>
    </row>
    <row r="151" spans="1:16" ht="15.75" customHeight="1">
      <c r="A151" s="7" t="s">
        <v>171</v>
      </c>
      <c r="B151" s="24" t="s">
        <v>247</v>
      </c>
      <c r="C151" s="25"/>
      <c r="D151" s="7" t="s">
        <v>60</v>
      </c>
      <c r="E151" s="7">
        <v>1</v>
      </c>
      <c r="F151" s="7" t="s">
        <v>7</v>
      </c>
      <c r="G151" s="7" t="s">
        <v>7</v>
      </c>
      <c r="H151" s="7" t="s">
        <v>40</v>
      </c>
      <c r="I151" s="7">
        <v>0</v>
      </c>
      <c r="J151" s="7">
        <v>0</v>
      </c>
      <c r="K151" s="7">
        <v>0</v>
      </c>
      <c r="L151" s="7">
        <v>0</v>
      </c>
      <c r="M151" s="7" t="s">
        <v>28</v>
      </c>
      <c r="N151" s="7" t="s">
        <v>7</v>
      </c>
      <c r="O151" s="7" t="s">
        <v>7</v>
      </c>
      <c r="P151" s="7">
        <v>0</v>
      </c>
    </row>
    <row r="152" spans="1:16" ht="11.25" customHeight="1">
      <c r="A152" s="7" t="s">
        <v>116</v>
      </c>
      <c r="B152" s="24" t="s">
        <v>211</v>
      </c>
      <c r="C152" s="25"/>
      <c r="D152" s="7" t="s">
        <v>49</v>
      </c>
      <c r="E152" s="7">
        <v>0</v>
      </c>
      <c r="F152" s="7">
        <v>0</v>
      </c>
      <c r="G152" s="7" t="s">
        <v>35</v>
      </c>
      <c r="H152" s="7" t="s">
        <v>117</v>
      </c>
      <c r="I152" s="7">
        <v>0</v>
      </c>
      <c r="J152" s="7">
        <v>0</v>
      </c>
      <c r="K152" s="7">
        <v>0</v>
      </c>
      <c r="L152" s="7">
        <v>0</v>
      </c>
      <c r="M152" s="7" t="s">
        <v>32</v>
      </c>
      <c r="N152" s="7">
        <v>0</v>
      </c>
      <c r="O152" s="7" t="s">
        <v>27</v>
      </c>
      <c r="P152" s="7">
        <v>0.03</v>
      </c>
    </row>
    <row r="153" spans="1:16" ht="11.25" customHeight="1">
      <c r="A153" s="7" t="s">
        <v>59</v>
      </c>
      <c r="B153" s="24" t="s">
        <v>214</v>
      </c>
      <c r="C153" s="25"/>
      <c r="D153" s="7" t="s">
        <v>89</v>
      </c>
      <c r="E153" s="7">
        <v>0.01</v>
      </c>
      <c r="F153" s="7">
        <v>0</v>
      </c>
      <c r="G153" s="7">
        <v>0.1</v>
      </c>
      <c r="H153" s="7">
        <v>42</v>
      </c>
      <c r="I153" s="7">
        <v>0</v>
      </c>
      <c r="J153" s="7">
        <v>0</v>
      </c>
      <c r="K153" s="7">
        <v>0</v>
      </c>
      <c r="L153" s="7">
        <v>0</v>
      </c>
      <c r="M153" s="7">
        <v>0.09</v>
      </c>
      <c r="N153" s="7">
        <v>0.4</v>
      </c>
      <c r="O153" s="7">
        <v>0.13</v>
      </c>
      <c r="P153" s="7">
        <v>0.01</v>
      </c>
    </row>
    <row r="154" spans="1:16" ht="14.25" customHeight="1">
      <c r="A154" s="7" t="s">
        <v>54</v>
      </c>
      <c r="B154" s="24" t="s">
        <v>206</v>
      </c>
      <c r="C154" s="25"/>
      <c r="D154" s="7" t="s">
        <v>60</v>
      </c>
      <c r="E154" s="7" t="s">
        <v>27</v>
      </c>
      <c r="F154" s="7">
        <v>0.2</v>
      </c>
      <c r="G154" s="7" t="s">
        <v>67</v>
      </c>
      <c r="H154" s="7" t="s">
        <v>77</v>
      </c>
      <c r="I154" s="7">
        <v>0.03</v>
      </c>
      <c r="J154" s="7">
        <v>0</v>
      </c>
      <c r="K154" s="7">
        <v>0</v>
      </c>
      <c r="L154" s="7">
        <v>0</v>
      </c>
      <c r="M154" s="7" t="s">
        <v>31</v>
      </c>
      <c r="N154" s="7" t="s">
        <v>76</v>
      </c>
      <c r="O154" s="7" t="s">
        <v>29</v>
      </c>
      <c r="P154" s="7">
        <v>0.3</v>
      </c>
    </row>
    <row r="155" spans="1:16" ht="11.25" customHeight="1">
      <c r="A155" s="8" t="s">
        <v>100</v>
      </c>
      <c r="B155" s="9"/>
      <c r="C155" s="9"/>
      <c r="D155" s="10">
        <f>D154+D153+D152+D151+D150+D149</f>
        <v>500</v>
      </c>
      <c r="E155" s="10">
        <f t="shared" ref="E155:P155" si="21">E154+E153+E152+E151+E150+E149</f>
        <v>17.41</v>
      </c>
      <c r="F155" s="10">
        <f t="shared" si="21"/>
        <v>10.3</v>
      </c>
      <c r="G155" s="10">
        <f t="shared" si="21"/>
        <v>113.3</v>
      </c>
      <c r="H155" s="10">
        <f t="shared" si="21"/>
        <v>466.8</v>
      </c>
      <c r="I155" s="10">
        <f t="shared" si="21"/>
        <v>0.15</v>
      </c>
      <c r="J155" s="10">
        <f t="shared" si="21"/>
        <v>0</v>
      </c>
      <c r="K155" s="10">
        <f t="shared" si="21"/>
        <v>7.0000000000000007E-2</v>
      </c>
      <c r="L155" s="10">
        <f t="shared" si="21"/>
        <v>0</v>
      </c>
      <c r="M155" s="10">
        <f t="shared" si="21"/>
        <v>31.29</v>
      </c>
      <c r="N155" s="10">
        <f t="shared" si="21"/>
        <v>78.400000000000006</v>
      </c>
      <c r="O155" s="10">
        <f t="shared" si="21"/>
        <v>18.43</v>
      </c>
      <c r="P155" s="10">
        <f t="shared" si="21"/>
        <v>1.44</v>
      </c>
    </row>
    <row r="156" spans="1:16" ht="11.25" customHeight="1">
      <c r="A156" s="30" t="s">
        <v>102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</row>
    <row r="157" spans="1:16" ht="11.25" customHeight="1">
      <c r="A157" s="7">
        <v>107</v>
      </c>
      <c r="B157" s="24" t="s">
        <v>225</v>
      </c>
      <c r="C157" s="25"/>
      <c r="D157" s="7" t="s">
        <v>73</v>
      </c>
      <c r="E157" s="7" t="s">
        <v>34</v>
      </c>
      <c r="F157" s="7" t="s">
        <v>28</v>
      </c>
      <c r="G157" s="7" t="s">
        <v>39</v>
      </c>
      <c r="H157" s="7" t="s">
        <v>82</v>
      </c>
      <c r="I157" s="7">
        <v>0.02</v>
      </c>
      <c r="J157" s="7">
        <v>1</v>
      </c>
      <c r="K157" s="7">
        <v>0.05</v>
      </c>
      <c r="L157" s="7">
        <v>0</v>
      </c>
      <c r="M157" s="7" t="s">
        <v>144</v>
      </c>
      <c r="N157" s="7" t="s">
        <v>145</v>
      </c>
      <c r="O157" s="7" t="s">
        <v>58</v>
      </c>
      <c r="P157" s="7">
        <v>0</v>
      </c>
    </row>
    <row r="158" spans="1:16" ht="15" customHeight="1">
      <c r="A158" s="7" t="s">
        <v>54</v>
      </c>
      <c r="B158" s="24" t="s">
        <v>206</v>
      </c>
      <c r="C158" s="25"/>
      <c r="D158" s="7" t="s">
        <v>60</v>
      </c>
      <c r="E158" s="7" t="s">
        <v>27</v>
      </c>
      <c r="F158" s="7">
        <v>0.2</v>
      </c>
      <c r="G158" s="7" t="s">
        <v>67</v>
      </c>
      <c r="H158" s="7" t="s">
        <v>77</v>
      </c>
      <c r="I158" s="7">
        <v>0.03</v>
      </c>
      <c r="J158" s="7">
        <v>0</v>
      </c>
      <c r="K158" s="7">
        <v>0</v>
      </c>
      <c r="L158" s="7">
        <v>0</v>
      </c>
      <c r="M158" s="7" t="s">
        <v>31</v>
      </c>
      <c r="N158" s="7" t="s">
        <v>76</v>
      </c>
      <c r="O158" s="7" t="s">
        <v>29</v>
      </c>
      <c r="P158" s="7">
        <v>0.3</v>
      </c>
    </row>
    <row r="159" spans="1:16" ht="11.25" customHeight="1">
      <c r="A159" s="8" t="s">
        <v>106</v>
      </c>
      <c r="B159" s="9"/>
      <c r="C159" s="9"/>
      <c r="D159" s="10">
        <f>D158+D157</f>
        <v>200</v>
      </c>
      <c r="E159" s="10">
        <f t="shared" ref="E159:P159" si="22">E158+E157</f>
        <v>11</v>
      </c>
      <c r="F159" s="10">
        <f t="shared" si="22"/>
        <v>3.2</v>
      </c>
      <c r="G159" s="10">
        <f t="shared" si="22"/>
        <v>30</v>
      </c>
      <c r="H159" s="10">
        <f t="shared" si="22"/>
        <v>189</v>
      </c>
      <c r="I159" s="10">
        <f t="shared" si="22"/>
        <v>0.05</v>
      </c>
      <c r="J159" s="10">
        <f t="shared" si="22"/>
        <v>1</v>
      </c>
      <c r="K159" s="10">
        <f t="shared" si="22"/>
        <v>0.05</v>
      </c>
      <c r="L159" s="10">
        <f t="shared" si="22"/>
        <v>0</v>
      </c>
      <c r="M159" s="10">
        <f t="shared" si="22"/>
        <v>217</v>
      </c>
      <c r="N159" s="10">
        <f t="shared" si="22"/>
        <v>182</v>
      </c>
      <c r="O159" s="10">
        <f t="shared" si="22"/>
        <v>30</v>
      </c>
      <c r="P159" s="10">
        <f t="shared" si="22"/>
        <v>0.3</v>
      </c>
    </row>
    <row r="160" spans="1:16" ht="11.25" customHeight="1">
      <c r="A160" s="8" t="s">
        <v>108</v>
      </c>
      <c r="B160" s="9"/>
      <c r="C160" s="9"/>
      <c r="D160" s="10"/>
      <c r="E160" s="7">
        <f>E159+E155+E147+E143+E134</f>
        <v>68.67</v>
      </c>
      <c r="F160" s="7">
        <f t="shared" ref="F160:P160" si="23">F159+F155+F147+F143+F134</f>
        <v>174.4</v>
      </c>
      <c r="G160" s="7">
        <f t="shared" si="23"/>
        <v>393.90000000000003</v>
      </c>
      <c r="H160" s="7">
        <f t="shared" si="23"/>
        <v>2307.6000000000004</v>
      </c>
      <c r="I160" s="7">
        <f t="shared" si="23"/>
        <v>0.82000000000000006</v>
      </c>
      <c r="J160" s="7">
        <f t="shared" si="23"/>
        <v>82.679999999999993</v>
      </c>
      <c r="K160" s="7">
        <f t="shared" si="23"/>
        <v>4.7600000000000007</v>
      </c>
      <c r="L160" s="7">
        <f t="shared" si="23"/>
        <v>0.5</v>
      </c>
      <c r="M160" s="7">
        <f t="shared" si="23"/>
        <v>470.97999999999996</v>
      </c>
      <c r="N160" s="7">
        <f t="shared" si="23"/>
        <v>738.5</v>
      </c>
      <c r="O160" s="7">
        <f t="shared" si="23"/>
        <v>265.31</v>
      </c>
      <c r="P160" s="7">
        <f t="shared" si="23"/>
        <v>12.110000000000001</v>
      </c>
    </row>
    <row r="161" spans="1:16" ht="11.25" customHeight="1">
      <c r="A161" s="1"/>
      <c r="K161" s="17"/>
      <c r="L161" s="17"/>
      <c r="M161" s="17"/>
      <c r="N161" s="17"/>
      <c r="O161" s="17"/>
      <c r="P161" s="17"/>
    </row>
    <row r="162" spans="1:16" ht="11.2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ht="11.25" customHeight="1">
      <c r="A163" s="2" t="s">
        <v>194</v>
      </c>
      <c r="E163" s="3" t="s">
        <v>3</v>
      </c>
      <c r="F163" s="19" t="s">
        <v>174</v>
      </c>
      <c r="G163" s="20"/>
      <c r="H163" s="20"/>
      <c r="I163" s="21" t="s">
        <v>5</v>
      </c>
      <c r="J163" s="21"/>
      <c r="K163" s="22" t="s">
        <v>196</v>
      </c>
      <c r="L163" s="22"/>
      <c r="M163" s="22"/>
      <c r="N163" s="22"/>
      <c r="O163" s="22"/>
      <c r="P163" s="22"/>
    </row>
    <row r="164" spans="1:16" ht="11.25" customHeight="1">
      <c r="D164" s="21" t="s">
        <v>6</v>
      </c>
      <c r="E164" s="21"/>
      <c r="F164" s="4" t="s">
        <v>7</v>
      </c>
      <c r="I164" s="21" t="s">
        <v>8</v>
      </c>
      <c r="J164" s="21"/>
      <c r="K164" s="23" t="s">
        <v>195</v>
      </c>
      <c r="L164" s="23"/>
      <c r="M164" s="23"/>
      <c r="N164" s="23"/>
      <c r="O164" s="23"/>
      <c r="P164" s="23"/>
    </row>
    <row r="165" spans="1:16" ht="21.75" customHeight="1">
      <c r="A165" s="26" t="s">
        <v>9</v>
      </c>
      <c r="B165" s="26" t="s">
        <v>10</v>
      </c>
      <c r="C165" s="26"/>
      <c r="D165" s="26" t="s">
        <v>11</v>
      </c>
      <c r="E165" s="16" t="s">
        <v>12</v>
      </c>
      <c r="F165" s="16"/>
      <c r="G165" s="16"/>
      <c r="H165" s="26" t="s">
        <v>13</v>
      </c>
      <c r="I165" s="16" t="s">
        <v>14</v>
      </c>
      <c r="J165" s="16"/>
      <c r="K165" s="16"/>
      <c r="L165" s="16"/>
      <c r="M165" s="16" t="s">
        <v>15</v>
      </c>
      <c r="N165" s="16"/>
      <c r="O165" s="16"/>
      <c r="P165" s="16"/>
    </row>
    <row r="166" spans="1:16" ht="21" customHeight="1">
      <c r="A166" s="27"/>
      <c r="B166" s="28"/>
      <c r="C166" s="29"/>
      <c r="D166" s="27"/>
      <c r="E166" s="5" t="s">
        <v>16</v>
      </c>
      <c r="F166" s="5" t="s">
        <v>17</v>
      </c>
      <c r="G166" s="5" t="s">
        <v>18</v>
      </c>
      <c r="H166" s="27"/>
      <c r="I166" s="5" t="s">
        <v>19</v>
      </c>
      <c r="J166" s="5" t="s">
        <v>20</v>
      </c>
      <c r="K166" s="5" t="s">
        <v>21</v>
      </c>
      <c r="L166" s="5" t="s">
        <v>22</v>
      </c>
      <c r="M166" s="5" t="s">
        <v>23</v>
      </c>
      <c r="N166" s="5" t="s">
        <v>24</v>
      </c>
      <c r="O166" s="5" t="s">
        <v>25</v>
      </c>
      <c r="P166" s="5" t="s">
        <v>26</v>
      </c>
    </row>
    <row r="167" spans="1:16" ht="11.25" customHeight="1">
      <c r="A167" s="6" t="s">
        <v>7</v>
      </c>
      <c r="B167" s="31" t="s">
        <v>27</v>
      </c>
      <c r="C167" s="31"/>
      <c r="D167" s="6" t="s">
        <v>28</v>
      </c>
      <c r="E167" s="6" t="s">
        <v>29</v>
      </c>
      <c r="F167" s="6" t="s">
        <v>30</v>
      </c>
      <c r="G167" s="6" t="s">
        <v>31</v>
      </c>
      <c r="H167" s="6" t="s">
        <v>32</v>
      </c>
      <c r="I167" s="6" t="s">
        <v>33</v>
      </c>
      <c r="J167" s="6" t="s">
        <v>34</v>
      </c>
      <c r="K167" s="6" t="s">
        <v>35</v>
      </c>
      <c r="L167" s="6" t="s">
        <v>36</v>
      </c>
      <c r="M167" s="6" t="s">
        <v>37</v>
      </c>
      <c r="N167" s="6" t="s">
        <v>38</v>
      </c>
      <c r="O167" s="6" t="s">
        <v>39</v>
      </c>
      <c r="P167" s="6" t="s">
        <v>40</v>
      </c>
    </row>
    <row r="168" spans="1:16" ht="11.25" customHeight="1">
      <c r="A168" s="30" t="s">
        <v>41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</row>
    <row r="169" spans="1:16" ht="11.25" customHeight="1">
      <c r="A169" s="7" t="s">
        <v>40</v>
      </c>
      <c r="B169" s="24" t="s">
        <v>248</v>
      </c>
      <c r="C169" s="25"/>
      <c r="D169" s="7" t="s">
        <v>35</v>
      </c>
      <c r="E169" s="7" t="s">
        <v>28</v>
      </c>
      <c r="F169" s="7" t="s">
        <v>28</v>
      </c>
      <c r="G169" s="7">
        <v>0</v>
      </c>
      <c r="H169" s="7" t="s">
        <v>58</v>
      </c>
      <c r="I169" s="7">
        <v>0.04</v>
      </c>
      <c r="J169" s="7">
        <v>0</v>
      </c>
      <c r="K169" s="7">
        <v>0.04</v>
      </c>
      <c r="L169" s="7">
        <v>0</v>
      </c>
      <c r="M169" s="7" t="s">
        <v>128</v>
      </c>
      <c r="N169" s="7" t="s">
        <v>130</v>
      </c>
      <c r="O169" s="7">
        <v>0</v>
      </c>
      <c r="P169" s="7">
        <v>0</v>
      </c>
    </row>
    <row r="170" spans="1:16" ht="21.75" customHeight="1">
      <c r="A170" s="7">
        <v>192</v>
      </c>
      <c r="B170" s="24" t="s">
        <v>249</v>
      </c>
      <c r="C170" s="25"/>
      <c r="D170" s="7" t="s">
        <v>43</v>
      </c>
      <c r="E170" s="7">
        <v>8.8000000000000007</v>
      </c>
      <c r="F170" s="7" t="s">
        <v>36</v>
      </c>
      <c r="G170" s="7">
        <v>38.5</v>
      </c>
      <c r="H170" s="7">
        <v>290</v>
      </c>
      <c r="I170" s="7">
        <v>0.3</v>
      </c>
      <c r="J170" s="7" t="s">
        <v>39</v>
      </c>
      <c r="K170" s="7">
        <v>0.02</v>
      </c>
      <c r="L170" s="7">
        <v>0.6</v>
      </c>
      <c r="M170" s="7">
        <v>20.5</v>
      </c>
      <c r="N170" s="7">
        <v>126.5</v>
      </c>
      <c r="O170" s="7">
        <v>49.4</v>
      </c>
      <c r="P170" s="7">
        <v>1.4</v>
      </c>
    </row>
    <row r="171" spans="1:16" ht="18" customHeight="1">
      <c r="A171" s="7" t="s">
        <v>48</v>
      </c>
      <c r="B171" s="24" t="s">
        <v>250</v>
      </c>
      <c r="C171" s="25"/>
      <c r="D171" s="7" t="s">
        <v>49</v>
      </c>
      <c r="E171" s="7">
        <v>1.4</v>
      </c>
      <c r="F171" s="7">
        <v>1.4</v>
      </c>
      <c r="G171" s="7">
        <v>11.2</v>
      </c>
      <c r="H171" s="7">
        <v>61</v>
      </c>
      <c r="I171" s="7">
        <v>0.02</v>
      </c>
      <c r="J171" s="7">
        <v>0.5</v>
      </c>
      <c r="K171" s="7">
        <v>0.02</v>
      </c>
      <c r="L171" s="7">
        <v>0</v>
      </c>
      <c r="M171" s="7" t="s">
        <v>51</v>
      </c>
      <c r="N171" s="7" t="s">
        <v>52</v>
      </c>
      <c r="O171" s="7" t="s">
        <v>53</v>
      </c>
      <c r="P171" s="7">
        <v>0.08</v>
      </c>
    </row>
    <row r="172" spans="1:16" ht="16.5" customHeight="1">
      <c r="A172" s="7" t="s">
        <v>54</v>
      </c>
      <c r="B172" s="24" t="s">
        <v>206</v>
      </c>
      <c r="C172" s="25"/>
      <c r="D172" s="7" t="s">
        <v>55</v>
      </c>
      <c r="E172" s="7" t="s">
        <v>28</v>
      </c>
      <c r="F172" s="7">
        <v>0.2</v>
      </c>
      <c r="G172" s="7" t="s">
        <v>56</v>
      </c>
      <c r="H172" s="7" t="s">
        <v>57</v>
      </c>
      <c r="I172" s="7">
        <v>0.04</v>
      </c>
      <c r="J172" s="7">
        <v>0</v>
      </c>
      <c r="K172" s="7">
        <v>0</v>
      </c>
      <c r="L172" s="7">
        <v>0</v>
      </c>
      <c r="M172" s="7" t="s">
        <v>33</v>
      </c>
      <c r="N172" s="7" t="s">
        <v>58</v>
      </c>
      <c r="O172" s="7" t="s">
        <v>31</v>
      </c>
      <c r="P172" s="7">
        <v>0.4</v>
      </c>
    </row>
    <row r="173" spans="1:16" ht="11.25" customHeight="1">
      <c r="A173" s="7" t="s">
        <v>59</v>
      </c>
      <c r="B173" s="24" t="s">
        <v>201</v>
      </c>
      <c r="C173" s="25"/>
      <c r="D173" s="7" t="s">
        <v>60</v>
      </c>
      <c r="E173" s="7">
        <v>0.02</v>
      </c>
      <c r="F173" s="7">
        <v>0</v>
      </c>
      <c r="G173" s="7">
        <v>0.14000000000000001</v>
      </c>
      <c r="H173" s="7">
        <v>63</v>
      </c>
      <c r="I173" s="7">
        <v>0</v>
      </c>
      <c r="J173" s="7">
        <v>0</v>
      </c>
      <c r="K173" s="7">
        <v>0</v>
      </c>
      <c r="L173" s="7">
        <v>0</v>
      </c>
      <c r="M173" s="7">
        <v>0.09</v>
      </c>
      <c r="N173" s="7">
        <v>0.4</v>
      </c>
      <c r="O173" s="7">
        <v>0.13</v>
      </c>
      <c r="P173" s="7">
        <v>0.01</v>
      </c>
    </row>
    <row r="174" spans="1:16" ht="11.25" customHeight="1">
      <c r="A174" s="8" t="s">
        <v>61</v>
      </c>
      <c r="B174" s="9"/>
      <c r="C174" s="9"/>
      <c r="D174" s="10">
        <f>D173+D172+D171+D170+D169</f>
        <v>500</v>
      </c>
      <c r="E174" s="10">
        <f t="shared" ref="E174:P174" si="24">E173+E172+E171+E170+E169</f>
        <v>16.22</v>
      </c>
      <c r="F174" s="10">
        <f t="shared" si="24"/>
        <v>15.6</v>
      </c>
      <c r="G174" s="10">
        <f t="shared" si="24"/>
        <v>70.84</v>
      </c>
      <c r="H174" s="10">
        <f t="shared" si="24"/>
        <v>533</v>
      </c>
      <c r="I174" s="10">
        <f t="shared" si="24"/>
        <v>0.39999999999999997</v>
      </c>
      <c r="J174" s="10">
        <f t="shared" si="24"/>
        <v>14.5</v>
      </c>
      <c r="K174" s="10">
        <f t="shared" si="24"/>
        <v>0.08</v>
      </c>
      <c r="L174" s="10">
        <f t="shared" si="24"/>
        <v>0.6</v>
      </c>
      <c r="M174" s="10">
        <f t="shared" si="24"/>
        <v>211.59</v>
      </c>
      <c r="N174" s="10">
        <f t="shared" si="24"/>
        <v>252.9</v>
      </c>
      <c r="O174" s="10">
        <f t="shared" si="24"/>
        <v>117.53</v>
      </c>
      <c r="P174" s="10">
        <f t="shared" si="24"/>
        <v>1.89</v>
      </c>
    </row>
    <row r="175" spans="1:16" ht="11.25" customHeight="1">
      <c r="A175" s="30" t="s">
        <v>64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</row>
    <row r="176" spans="1:16" ht="21.75" customHeight="1">
      <c r="A176" s="7" t="s">
        <v>7</v>
      </c>
      <c r="B176" s="24" t="s">
        <v>222</v>
      </c>
      <c r="C176" s="25"/>
      <c r="D176" s="7" t="s">
        <v>55</v>
      </c>
      <c r="E176" s="7" t="s">
        <v>7</v>
      </c>
      <c r="F176" s="7" t="s">
        <v>32</v>
      </c>
      <c r="G176" s="7" t="s">
        <v>31</v>
      </c>
      <c r="H176" s="7" t="s">
        <v>135</v>
      </c>
      <c r="I176" s="7">
        <v>0.02</v>
      </c>
      <c r="J176" s="7" t="s">
        <v>124</v>
      </c>
      <c r="K176" s="7">
        <v>0</v>
      </c>
      <c r="L176" s="7">
        <v>1.3</v>
      </c>
      <c r="M176" s="7">
        <v>30.5</v>
      </c>
      <c r="N176" s="7">
        <v>21</v>
      </c>
      <c r="O176" s="7">
        <v>11.6</v>
      </c>
      <c r="P176" s="7">
        <v>0.4</v>
      </c>
    </row>
    <row r="177" spans="1:16" ht="15.75" customHeight="1">
      <c r="A177" s="7" t="s">
        <v>165</v>
      </c>
      <c r="B177" s="24" t="s">
        <v>251</v>
      </c>
      <c r="C177" s="25"/>
      <c r="D177" s="7" t="s">
        <v>49</v>
      </c>
      <c r="E177" s="7">
        <v>0.4</v>
      </c>
      <c r="F177" s="7">
        <v>3.4</v>
      </c>
      <c r="G177" s="7">
        <v>9.1999999999999993</v>
      </c>
      <c r="H177" s="7">
        <v>76.8</v>
      </c>
      <c r="I177" s="7">
        <v>0.01</v>
      </c>
      <c r="J177" s="7">
        <v>1.2</v>
      </c>
      <c r="K177" s="7">
        <v>0.8</v>
      </c>
      <c r="L177" s="7">
        <v>0</v>
      </c>
      <c r="M177" s="7" t="s">
        <v>76</v>
      </c>
      <c r="N177" s="7" t="s">
        <v>40</v>
      </c>
      <c r="O177" s="7" t="s">
        <v>34</v>
      </c>
      <c r="P177" s="7">
        <v>0</v>
      </c>
    </row>
    <row r="178" spans="1:16" ht="14.25" customHeight="1">
      <c r="A178" s="7" t="s">
        <v>104</v>
      </c>
      <c r="B178" s="24" t="s">
        <v>252</v>
      </c>
      <c r="C178" s="25"/>
      <c r="D178" s="7" t="s">
        <v>92</v>
      </c>
      <c r="E178" s="7">
        <v>15</v>
      </c>
      <c r="F178" s="7">
        <v>12.6</v>
      </c>
      <c r="G178" s="7">
        <v>0.2</v>
      </c>
      <c r="H178" s="7">
        <v>174</v>
      </c>
      <c r="I178" s="7">
        <v>0.06</v>
      </c>
      <c r="J178" s="7">
        <v>0.3</v>
      </c>
      <c r="K178" s="7">
        <v>0.06</v>
      </c>
      <c r="L178" s="7">
        <v>0</v>
      </c>
      <c r="M178" s="7" t="s">
        <v>39</v>
      </c>
      <c r="N178" s="7" t="s">
        <v>150</v>
      </c>
      <c r="O178" s="7" t="s">
        <v>62</v>
      </c>
      <c r="P178" s="7" t="s">
        <v>27</v>
      </c>
    </row>
    <row r="179" spans="1:16" ht="14.25" customHeight="1">
      <c r="A179" s="7">
        <v>321</v>
      </c>
      <c r="B179" s="24" t="s">
        <v>253</v>
      </c>
      <c r="C179" s="25"/>
      <c r="D179" s="7" t="s">
        <v>123</v>
      </c>
      <c r="E179" s="7">
        <v>2.4</v>
      </c>
      <c r="F179" s="7">
        <v>5.5</v>
      </c>
      <c r="G179" s="7">
        <v>15.8</v>
      </c>
      <c r="H179" s="7">
        <v>127</v>
      </c>
      <c r="I179" s="7">
        <v>0.13</v>
      </c>
      <c r="J179" s="7" t="s">
        <v>124</v>
      </c>
      <c r="K179" s="7">
        <v>0.02</v>
      </c>
      <c r="L179" s="7">
        <v>0</v>
      </c>
      <c r="M179" s="7">
        <v>8.9</v>
      </c>
      <c r="N179" s="7">
        <v>49</v>
      </c>
      <c r="O179" s="7">
        <v>19</v>
      </c>
      <c r="P179" s="7">
        <v>0.8</v>
      </c>
    </row>
    <row r="180" spans="1:16" ht="15.75" customHeight="1">
      <c r="A180" s="7" t="s">
        <v>75</v>
      </c>
      <c r="B180" s="24" t="s">
        <v>205</v>
      </c>
      <c r="C180" s="25"/>
      <c r="D180" s="7" t="s">
        <v>49</v>
      </c>
      <c r="E180" s="7">
        <v>0.5</v>
      </c>
      <c r="F180" s="7">
        <v>0.1</v>
      </c>
      <c r="G180" s="7">
        <v>31.2</v>
      </c>
      <c r="H180" s="7">
        <v>121</v>
      </c>
      <c r="I180" s="7">
        <v>0</v>
      </c>
      <c r="J180" s="7">
        <v>0</v>
      </c>
      <c r="K180" s="7">
        <v>0</v>
      </c>
      <c r="L180" s="7">
        <v>0</v>
      </c>
      <c r="M180" s="7" t="s">
        <v>34</v>
      </c>
      <c r="N180" s="7">
        <v>0</v>
      </c>
      <c r="O180" s="7" t="s">
        <v>27</v>
      </c>
      <c r="P180" s="7">
        <v>0.06</v>
      </c>
    </row>
    <row r="181" spans="1:16" ht="11.25" customHeight="1">
      <c r="A181" s="7" t="s">
        <v>59</v>
      </c>
      <c r="B181" s="24" t="s">
        <v>214</v>
      </c>
      <c r="C181" s="25"/>
      <c r="D181" s="7" t="s">
        <v>60</v>
      </c>
      <c r="E181" s="7">
        <v>0.02</v>
      </c>
      <c r="F181" s="7">
        <v>0</v>
      </c>
      <c r="G181" s="7">
        <v>0.14000000000000001</v>
      </c>
      <c r="H181" s="7">
        <v>63</v>
      </c>
      <c r="I181" s="7">
        <v>0</v>
      </c>
      <c r="J181" s="7">
        <v>0</v>
      </c>
      <c r="K181" s="7">
        <v>0</v>
      </c>
      <c r="L181" s="7">
        <v>0</v>
      </c>
      <c r="M181" s="7">
        <v>0.09</v>
      </c>
      <c r="N181" s="7">
        <v>0.4</v>
      </c>
      <c r="O181" s="7">
        <v>0.13</v>
      </c>
      <c r="P181" s="7">
        <v>0.01</v>
      </c>
    </row>
    <row r="182" spans="1:16" ht="15" customHeight="1">
      <c r="A182" s="7" t="s">
        <v>54</v>
      </c>
      <c r="B182" s="24" t="s">
        <v>200</v>
      </c>
      <c r="C182" s="25"/>
      <c r="D182" s="7" t="s">
        <v>55</v>
      </c>
      <c r="E182" s="7" t="s">
        <v>28</v>
      </c>
      <c r="F182" s="7">
        <v>0.2</v>
      </c>
      <c r="G182" s="7" t="s">
        <v>56</v>
      </c>
      <c r="H182" s="7" t="s">
        <v>57</v>
      </c>
      <c r="I182" s="7">
        <v>0.04</v>
      </c>
      <c r="J182" s="7">
        <v>0</v>
      </c>
      <c r="K182" s="7">
        <v>0</v>
      </c>
      <c r="L182" s="7">
        <v>0</v>
      </c>
      <c r="M182" s="7" t="s">
        <v>33</v>
      </c>
      <c r="N182" s="7" t="s">
        <v>58</v>
      </c>
      <c r="O182" s="7" t="s">
        <v>31</v>
      </c>
      <c r="P182" s="7">
        <v>0.4</v>
      </c>
    </row>
    <row r="183" spans="1:16" ht="11.25" customHeight="1">
      <c r="A183" s="8" t="s">
        <v>78</v>
      </c>
      <c r="B183" s="9"/>
      <c r="C183" s="9"/>
      <c r="D183" s="10">
        <f>D182+D181+D180+D179+D178+D177+D176</f>
        <v>700</v>
      </c>
      <c r="E183" s="10">
        <f t="shared" ref="E183:P183" si="25">E182+E181+E180+E179+E178+E177+E176</f>
        <v>22.32</v>
      </c>
      <c r="F183" s="10">
        <f t="shared" si="25"/>
        <v>28.799999999999997</v>
      </c>
      <c r="G183" s="10">
        <f t="shared" si="25"/>
        <v>83.54</v>
      </c>
      <c r="H183" s="10">
        <f t="shared" si="25"/>
        <v>745.8</v>
      </c>
      <c r="I183" s="10">
        <f t="shared" si="25"/>
        <v>0.26</v>
      </c>
      <c r="J183" s="10">
        <f t="shared" si="25"/>
        <v>37.5</v>
      </c>
      <c r="K183" s="10">
        <f t="shared" si="25"/>
        <v>0.88</v>
      </c>
      <c r="L183" s="10">
        <f t="shared" si="25"/>
        <v>1.3</v>
      </c>
      <c r="M183" s="10">
        <f t="shared" si="25"/>
        <v>90.490000000000009</v>
      </c>
      <c r="N183" s="10">
        <f t="shared" si="25"/>
        <v>295.39999999999998</v>
      </c>
      <c r="O183" s="10">
        <f t="shared" si="25"/>
        <v>69.72999999999999</v>
      </c>
      <c r="P183" s="10">
        <f t="shared" si="25"/>
        <v>3.67</v>
      </c>
    </row>
    <row r="184" spans="1:16" ht="11.25" customHeight="1">
      <c r="A184" s="30" t="s">
        <v>83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</row>
    <row r="185" spans="1:16" ht="11.25" customHeight="1">
      <c r="A185" s="7" t="s">
        <v>7</v>
      </c>
      <c r="B185" s="24" t="s">
        <v>225</v>
      </c>
      <c r="C185" s="25"/>
      <c r="D185" s="7" t="s">
        <v>132</v>
      </c>
      <c r="E185" s="7" t="s">
        <v>30</v>
      </c>
      <c r="F185" s="7" t="s">
        <v>27</v>
      </c>
      <c r="G185" s="7" t="s">
        <v>32</v>
      </c>
      <c r="H185" s="7" t="s">
        <v>125</v>
      </c>
      <c r="I185" s="7">
        <v>0.02</v>
      </c>
      <c r="J185" s="7">
        <v>1</v>
      </c>
      <c r="K185" s="7">
        <v>0.05</v>
      </c>
      <c r="L185" s="7">
        <v>0</v>
      </c>
      <c r="M185" s="7" t="s">
        <v>94</v>
      </c>
      <c r="N185" s="7" t="s">
        <v>82</v>
      </c>
      <c r="O185" s="7" t="s">
        <v>79</v>
      </c>
      <c r="P185" s="7">
        <v>0</v>
      </c>
    </row>
    <row r="186" spans="1:16" ht="11.25" customHeight="1">
      <c r="A186" s="7" t="s">
        <v>131</v>
      </c>
      <c r="B186" s="24" t="s">
        <v>221</v>
      </c>
      <c r="C186" s="25"/>
      <c r="D186" s="7" t="s">
        <v>132</v>
      </c>
      <c r="E186" s="7">
        <v>0</v>
      </c>
      <c r="F186" s="7">
        <v>0</v>
      </c>
      <c r="G186" s="7" t="s">
        <v>35</v>
      </c>
      <c r="H186" s="7" t="s">
        <v>97</v>
      </c>
      <c r="I186" s="7">
        <v>0.03</v>
      </c>
      <c r="J186" s="7" t="s">
        <v>35</v>
      </c>
      <c r="K186" s="7">
        <v>0</v>
      </c>
      <c r="L186" s="7">
        <v>0.2</v>
      </c>
      <c r="M186" s="7">
        <v>16</v>
      </c>
      <c r="N186" s="7">
        <v>11</v>
      </c>
      <c r="O186" s="7">
        <v>10</v>
      </c>
      <c r="P186" s="7">
        <v>2</v>
      </c>
    </row>
    <row r="187" spans="1:16" ht="11.25" customHeight="1">
      <c r="A187" s="8" t="s">
        <v>87</v>
      </c>
      <c r="B187" s="9"/>
      <c r="C187" s="9"/>
      <c r="D187" s="10">
        <f>D186+D185</f>
        <v>200</v>
      </c>
      <c r="E187" s="10">
        <f t="shared" ref="E187:P187" si="26">E186+E185</f>
        <v>5</v>
      </c>
      <c r="F187" s="10">
        <f t="shared" si="26"/>
        <v>2</v>
      </c>
      <c r="G187" s="10">
        <f t="shared" si="26"/>
        <v>17</v>
      </c>
      <c r="H187" s="10">
        <f t="shared" si="26"/>
        <v>114</v>
      </c>
      <c r="I187" s="10">
        <f t="shared" si="26"/>
        <v>0.05</v>
      </c>
      <c r="J187" s="10">
        <f t="shared" si="26"/>
        <v>11</v>
      </c>
      <c r="K187" s="10">
        <f t="shared" si="26"/>
        <v>0.05</v>
      </c>
      <c r="L187" s="10">
        <f t="shared" si="26"/>
        <v>0.2</v>
      </c>
      <c r="M187" s="10">
        <f t="shared" si="26"/>
        <v>171</v>
      </c>
      <c r="N187" s="10">
        <f t="shared" si="26"/>
        <v>130</v>
      </c>
      <c r="O187" s="10">
        <f t="shared" si="26"/>
        <v>29</v>
      </c>
      <c r="P187" s="10">
        <f t="shared" si="26"/>
        <v>2</v>
      </c>
    </row>
    <row r="188" spans="1:16" ht="11.25" customHeight="1">
      <c r="A188" s="30" t="s">
        <v>90</v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11.25" customHeight="1">
      <c r="A189" s="7" t="s">
        <v>55</v>
      </c>
      <c r="B189" s="24" t="s">
        <v>254</v>
      </c>
      <c r="C189" s="25"/>
      <c r="D189" s="7" t="s">
        <v>55</v>
      </c>
      <c r="E189" s="7">
        <v>0.5</v>
      </c>
      <c r="F189" s="7" t="s">
        <v>27</v>
      </c>
      <c r="G189" s="7" t="s">
        <v>30</v>
      </c>
      <c r="H189" s="7" t="s">
        <v>175</v>
      </c>
      <c r="I189" s="7">
        <v>0.02</v>
      </c>
      <c r="J189" s="7">
        <v>3.9</v>
      </c>
      <c r="K189" s="7">
        <v>0.7</v>
      </c>
      <c r="L189" s="7">
        <v>0</v>
      </c>
      <c r="M189" s="7" t="s">
        <v>32</v>
      </c>
      <c r="N189" s="7" t="s">
        <v>29</v>
      </c>
      <c r="O189" s="7" t="s">
        <v>37</v>
      </c>
      <c r="P189" s="7">
        <v>0</v>
      </c>
    </row>
    <row r="190" spans="1:16" ht="15" customHeight="1">
      <c r="A190" s="7" t="s">
        <v>176</v>
      </c>
      <c r="B190" s="24" t="s">
        <v>255</v>
      </c>
      <c r="C190" s="25"/>
      <c r="D190" s="7" t="s">
        <v>92</v>
      </c>
      <c r="E190" s="7" t="s">
        <v>35</v>
      </c>
      <c r="F190" s="7" t="s">
        <v>32</v>
      </c>
      <c r="G190" s="7" t="s">
        <v>30</v>
      </c>
      <c r="H190" s="7" t="s">
        <v>46</v>
      </c>
      <c r="I190" s="7">
        <v>0.01</v>
      </c>
      <c r="J190" s="7">
        <v>0.7</v>
      </c>
      <c r="K190" s="7">
        <v>1.1000000000000001</v>
      </c>
      <c r="L190" s="7">
        <v>0</v>
      </c>
      <c r="M190" s="7" t="s">
        <v>31</v>
      </c>
      <c r="N190" s="7" t="s">
        <v>33</v>
      </c>
      <c r="O190" s="7" t="s">
        <v>30</v>
      </c>
      <c r="P190" s="7">
        <v>0.2</v>
      </c>
    </row>
    <row r="191" spans="1:16" ht="23.25" customHeight="1">
      <c r="A191" s="7" t="s">
        <v>155</v>
      </c>
      <c r="B191" s="24" t="s">
        <v>256</v>
      </c>
      <c r="C191" s="25"/>
      <c r="D191" s="7" t="s">
        <v>94</v>
      </c>
      <c r="E191" s="7" t="s">
        <v>30</v>
      </c>
      <c r="F191" s="7" t="s">
        <v>31</v>
      </c>
      <c r="G191" s="7" t="s">
        <v>97</v>
      </c>
      <c r="H191" s="7" t="s">
        <v>177</v>
      </c>
      <c r="I191" s="7">
        <v>0.12</v>
      </c>
      <c r="J191" s="7">
        <v>0.7</v>
      </c>
      <c r="K191" s="7">
        <v>0.15</v>
      </c>
      <c r="L191" s="7">
        <v>0</v>
      </c>
      <c r="M191" s="7" t="s">
        <v>143</v>
      </c>
      <c r="N191" s="7" t="s">
        <v>46</v>
      </c>
      <c r="O191" s="7" t="s">
        <v>178</v>
      </c>
      <c r="P191" s="7" t="s">
        <v>7</v>
      </c>
    </row>
    <row r="192" spans="1:16" ht="11.25" customHeight="1">
      <c r="A192" s="7" t="s">
        <v>116</v>
      </c>
      <c r="B192" s="24" t="s">
        <v>211</v>
      </c>
      <c r="C192" s="25"/>
      <c r="D192" s="7" t="s">
        <v>49</v>
      </c>
      <c r="E192" s="7">
        <v>0</v>
      </c>
      <c r="F192" s="7">
        <v>0</v>
      </c>
      <c r="G192" s="7" t="s">
        <v>35</v>
      </c>
      <c r="H192" s="7" t="s">
        <v>117</v>
      </c>
      <c r="I192" s="7">
        <v>0</v>
      </c>
      <c r="J192" s="7">
        <v>0</v>
      </c>
      <c r="K192" s="7">
        <v>0</v>
      </c>
      <c r="L192" s="7">
        <v>0</v>
      </c>
      <c r="M192" s="7" t="s">
        <v>32</v>
      </c>
      <c r="N192" s="7">
        <v>0</v>
      </c>
      <c r="O192" s="7" t="s">
        <v>27</v>
      </c>
      <c r="P192" s="7">
        <v>0.03</v>
      </c>
    </row>
    <row r="193" spans="1:16" ht="13.5" customHeight="1">
      <c r="A193" s="7" t="s">
        <v>54</v>
      </c>
      <c r="B193" s="24" t="s">
        <v>206</v>
      </c>
      <c r="C193" s="25"/>
      <c r="D193" s="7" t="s">
        <v>89</v>
      </c>
      <c r="E193" s="7" t="s">
        <v>27</v>
      </c>
      <c r="F193" s="7">
        <v>0.2</v>
      </c>
      <c r="G193" s="7" t="s">
        <v>38</v>
      </c>
      <c r="H193" s="7" t="s">
        <v>44</v>
      </c>
      <c r="I193" s="7">
        <v>0.03</v>
      </c>
      <c r="J193" s="7">
        <v>0</v>
      </c>
      <c r="K193" s="7">
        <v>0</v>
      </c>
      <c r="L193" s="7">
        <v>0</v>
      </c>
      <c r="M193" s="7" t="s">
        <v>30</v>
      </c>
      <c r="N193" s="7" t="s">
        <v>67</v>
      </c>
      <c r="O193" s="7" t="s">
        <v>29</v>
      </c>
      <c r="P193" s="7">
        <v>0</v>
      </c>
    </row>
    <row r="194" spans="1:16" ht="11.25" customHeight="1">
      <c r="A194" s="7" t="s">
        <v>59</v>
      </c>
      <c r="B194" s="24" t="s">
        <v>214</v>
      </c>
      <c r="C194" s="25"/>
      <c r="D194" s="7" t="s">
        <v>76</v>
      </c>
      <c r="E194" s="7">
        <v>0.01</v>
      </c>
      <c r="F194" s="7">
        <v>0</v>
      </c>
      <c r="G194" s="7">
        <v>0.1</v>
      </c>
      <c r="H194" s="7">
        <v>42</v>
      </c>
      <c r="I194" s="7">
        <v>0</v>
      </c>
      <c r="J194" s="7">
        <v>0</v>
      </c>
      <c r="K194" s="7">
        <v>0</v>
      </c>
      <c r="L194" s="7">
        <v>0</v>
      </c>
      <c r="M194" s="7">
        <v>0.09</v>
      </c>
      <c r="N194" s="7">
        <v>0.4</v>
      </c>
      <c r="O194" s="7">
        <v>0.13</v>
      </c>
      <c r="P194" s="7">
        <v>0.01</v>
      </c>
    </row>
    <row r="195" spans="1:16" ht="11.25" customHeight="1">
      <c r="A195" s="8" t="s">
        <v>100</v>
      </c>
      <c r="B195" s="9"/>
      <c r="C195" s="9"/>
      <c r="D195" s="10">
        <f>D194+D193+D192+D191+D190+D189</f>
        <v>500</v>
      </c>
      <c r="E195" s="10">
        <f t="shared" ref="E195:P195" si="27">E194+E193+E192+E191+E190+E189</f>
        <v>17.509999999999998</v>
      </c>
      <c r="F195" s="10">
        <f t="shared" si="27"/>
        <v>15.2</v>
      </c>
      <c r="G195" s="10">
        <f t="shared" si="27"/>
        <v>80.099999999999994</v>
      </c>
      <c r="H195" s="10">
        <f t="shared" si="27"/>
        <v>461</v>
      </c>
      <c r="I195" s="10">
        <f t="shared" si="27"/>
        <v>0.18</v>
      </c>
      <c r="J195" s="10">
        <f t="shared" si="27"/>
        <v>5.3</v>
      </c>
      <c r="K195" s="10">
        <f t="shared" si="27"/>
        <v>1.95</v>
      </c>
      <c r="L195" s="10">
        <f t="shared" si="27"/>
        <v>0</v>
      </c>
      <c r="M195" s="10">
        <f t="shared" si="27"/>
        <v>141.09</v>
      </c>
      <c r="N195" s="10">
        <f t="shared" si="27"/>
        <v>141.4</v>
      </c>
      <c r="O195" s="10">
        <f t="shared" si="27"/>
        <v>129.13</v>
      </c>
      <c r="P195" s="10">
        <f t="shared" si="27"/>
        <v>1.24</v>
      </c>
    </row>
    <row r="196" spans="1:16" ht="11.25" customHeight="1">
      <c r="A196" s="8" t="s">
        <v>108</v>
      </c>
      <c r="B196" s="9"/>
      <c r="C196" s="9"/>
      <c r="D196" s="10"/>
      <c r="E196" s="7">
        <f>E195+E187+E183+E174</f>
        <v>61.05</v>
      </c>
      <c r="F196" s="7">
        <f t="shared" ref="F196:P196" si="28">F195+F187+F183+F174</f>
        <v>61.6</v>
      </c>
      <c r="G196" s="7">
        <f t="shared" si="28"/>
        <v>251.48</v>
      </c>
      <c r="H196" s="7">
        <f t="shared" si="28"/>
        <v>1853.8</v>
      </c>
      <c r="I196" s="7">
        <f t="shared" si="28"/>
        <v>0.8899999999999999</v>
      </c>
      <c r="J196" s="7">
        <f t="shared" si="28"/>
        <v>68.3</v>
      </c>
      <c r="K196" s="7">
        <f t="shared" si="28"/>
        <v>2.96</v>
      </c>
      <c r="L196" s="7">
        <f t="shared" si="28"/>
        <v>2.1</v>
      </c>
      <c r="M196" s="7">
        <f t="shared" si="28"/>
        <v>614.17000000000007</v>
      </c>
      <c r="N196" s="7">
        <f t="shared" si="28"/>
        <v>819.69999999999993</v>
      </c>
      <c r="O196" s="7">
        <f t="shared" si="28"/>
        <v>345.39</v>
      </c>
      <c r="P196" s="7">
        <f t="shared" si="28"/>
        <v>8.8000000000000007</v>
      </c>
    </row>
    <row r="197" spans="1:16" ht="11.25" customHeight="1">
      <c r="A197" s="1"/>
      <c r="K197" s="17"/>
      <c r="L197" s="17"/>
      <c r="M197" s="17"/>
      <c r="N197" s="17"/>
      <c r="O197" s="17"/>
      <c r="P197" s="17"/>
    </row>
    <row r="198" spans="1:16" ht="11.25" customHeight="1">
      <c r="A198" s="1"/>
      <c r="K198" s="17"/>
      <c r="L198" s="17"/>
      <c r="M198" s="17"/>
      <c r="N198" s="17"/>
      <c r="O198" s="17"/>
      <c r="P198" s="17"/>
    </row>
    <row r="199" spans="1:16" ht="11.2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ht="11.25" customHeight="1">
      <c r="A200" s="2" t="s">
        <v>194</v>
      </c>
      <c r="E200" s="3" t="s">
        <v>3</v>
      </c>
      <c r="F200" s="19" t="s">
        <v>4</v>
      </c>
      <c r="G200" s="20"/>
      <c r="H200" s="20"/>
      <c r="I200" s="21" t="s">
        <v>5</v>
      </c>
      <c r="J200" s="21"/>
      <c r="K200" s="22" t="s">
        <v>196</v>
      </c>
      <c r="L200" s="22"/>
      <c r="M200" s="22"/>
      <c r="N200" s="22"/>
      <c r="O200" s="22"/>
      <c r="P200" s="22"/>
    </row>
    <row r="201" spans="1:16" ht="11.25" customHeight="1">
      <c r="D201" s="21" t="s">
        <v>6</v>
      </c>
      <c r="E201" s="21"/>
      <c r="F201" s="4" t="s">
        <v>27</v>
      </c>
      <c r="I201" s="21" t="s">
        <v>8</v>
      </c>
      <c r="J201" s="21"/>
      <c r="K201" s="23" t="s">
        <v>195</v>
      </c>
      <c r="L201" s="23"/>
      <c r="M201" s="23"/>
      <c r="N201" s="23"/>
      <c r="O201" s="23"/>
      <c r="P201" s="23"/>
    </row>
    <row r="202" spans="1:16" ht="21.75" customHeight="1">
      <c r="A202" s="26" t="s">
        <v>9</v>
      </c>
      <c r="B202" s="26" t="s">
        <v>10</v>
      </c>
      <c r="C202" s="26"/>
      <c r="D202" s="26" t="s">
        <v>11</v>
      </c>
      <c r="E202" s="16" t="s">
        <v>12</v>
      </c>
      <c r="F202" s="16"/>
      <c r="G202" s="16"/>
      <c r="H202" s="26" t="s">
        <v>13</v>
      </c>
      <c r="I202" s="16" t="s">
        <v>14</v>
      </c>
      <c r="J202" s="16"/>
      <c r="K202" s="16"/>
      <c r="L202" s="16"/>
      <c r="M202" s="16" t="s">
        <v>15</v>
      </c>
      <c r="N202" s="16"/>
      <c r="O202" s="16"/>
      <c r="P202" s="16"/>
    </row>
    <row r="203" spans="1:16" ht="21" customHeight="1">
      <c r="A203" s="27"/>
      <c r="B203" s="28"/>
      <c r="C203" s="29"/>
      <c r="D203" s="27"/>
      <c r="E203" s="5" t="s">
        <v>16</v>
      </c>
      <c r="F203" s="5" t="s">
        <v>17</v>
      </c>
      <c r="G203" s="5" t="s">
        <v>18</v>
      </c>
      <c r="H203" s="27"/>
      <c r="I203" s="5" t="s">
        <v>19</v>
      </c>
      <c r="J203" s="5" t="s">
        <v>20</v>
      </c>
      <c r="K203" s="5" t="s">
        <v>21</v>
      </c>
      <c r="L203" s="5" t="s">
        <v>22</v>
      </c>
      <c r="M203" s="5" t="s">
        <v>23</v>
      </c>
      <c r="N203" s="5" t="s">
        <v>24</v>
      </c>
      <c r="O203" s="5" t="s">
        <v>25</v>
      </c>
      <c r="P203" s="5" t="s">
        <v>26</v>
      </c>
    </row>
    <row r="204" spans="1:16" ht="11.25" customHeight="1">
      <c r="A204" s="6" t="s">
        <v>7</v>
      </c>
      <c r="B204" s="31" t="s">
        <v>27</v>
      </c>
      <c r="C204" s="31"/>
      <c r="D204" s="6" t="s">
        <v>28</v>
      </c>
      <c r="E204" s="6" t="s">
        <v>29</v>
      </c>
      <c r="F204" s="6" t="s">
        <v>30</v>
      </c>
      <c r="G204" s="6" t="s">
        <v>31</v>
      </c>
      <c r="H204" s="6" t="s">
        <v>32</v>
      </c>
      <c r="I204" s="6" t="s">
        <v>33</v>
      </c>
      <c r="J204" s="6" t="s">
        <v>34</v>
      </c>
      <c r="K204" s="6" t="s">
        <v>35</v>
      </c>
      <c r="L204" s="6" t="s">
        <v>36</v>
      </c>
      <c r="M204" s="6" t="s">
        <v>37</v>
      </c>
      <c r="N204" s="6" t="s">
        <v>38</v>
      </c>
      <c r="O204" s="6" t="s">
        <v>39</v>
      </c>
      <c r="P204" s="6" t="s">
        <v>40</v>
      </c>
    </row>
    <row r="205" spans="1:16" ht="11.25" customHeight="1">
      <c r="A205" s="30" t="s">
        <v>41</v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</row>
    <row r="206" spans="1:16" ht="12" customHeight="1">
      <c r="A206" s="7" t="s">
        <v>39</v>
      </c>
      <c r="B206" s="24" t="s">
        <v>197</v>
      </c>
      <c r="C206" s="25"/>
      <c r="D206" s="7" t="s">
        <v>35</v>
      </c>
      <c r="E206" s="7">
        <v>0.08</v>
      </c>
      <c r="F206" s="7">
        <v>12.4</v>
      </c>
      <c r="G206" s="7">
        <v>1.4</v>
      </c>
      <c r="H206" s="7" t="s">
        <v>42</v>
      </c>
      <c r="I206" s="7">
        <v>0</v>
      </c>
      <c r="J206" s="7">
        <v>0</v>
      </c>
      <c r="K206" s="7">
        <v>0.13</v>
      </c>
      <c r="L206" s="7">
        <v>0</v>
      </c>
      <c r="M206" s="7" t="s">
        <v>27</v>
      </c>
      <c r="N206" s="7" t="s">
        <v>27</v>
      </c>
      <c r="O206" s="7">
        <v>0.45</v>
      </c>
      <c r="P206" s="7">
        <v>0.03</v>
      </c>
    </row>
    <row r="207" spans="1:16" ht="12.75" customHeight="1">
      <c r="A207" s="7">
        <v>205</v>
      </c>
      <c r="B207" s="24" t="s">
        <v>259</v>
      </c>
      <c r="C207" s="25"/>
      <c r="D207" s="7" t="s">
        <v>43</v>
      </c>
      <c r="E207" s="7">
        <v>0.08</v>
      </c>
      <c r="F207" s="7">
        <v>12.4</v>
      </c>
      <c r="G207" s="7">
        <v>1.4</v>
      </c>
      <c r="H207" s="7">
        <v>75</v>
      </c>
      <c r="I207" s="7">
        <v>7.0000000000000007E-2</v>
      </c>
      <c r="J207" s="7">
        <v>0.9</v>
      </c>
      <c r="K207" s="7">
        <v>0.1</v>
      </c>
      <c r="L207" s="7">
        <v>0</v>
      </c>
      <c r="M207" s="7" t="s">
        <v>45</v>
      </c>
      <c r="N207" s="7" t="s">
        <v>46</v>
      </c>
      <c r="O207" s="7" t="s">
        <v>47</v>
      </c>
      <c r="P207" s="7" t="s">
        <v>7</v>
      </c>
    </row>
    <row r="208" spans="1:16" ht="14.25" customHeight="1">
      <c r="A208" s="7" t="s">
        <v>182</v>
      </c>
      <c r="B208" s="24" t="s">
        <v>260</v>
      </c>
      <c r="C208" s="25"/>
      <c r="D208" s="7" t="s">
        <v>49</v>
      </c>
      <c r="E208" s="7">
        <v>3.3</v>
      </c>
      <c r="F208" s="7">
        <v>3.1</v>
      </c>
      <c r="G208" s="7">
        <v>13.6</v>
      </c>
      <c r="H208" s="7">
        <v>94</v>
      </c>
      <c r="I208" s="7">
        <v>0.03</v>
      </c>
      <c r="J208" s="7">
        <v>0.9</v>
      </c>
      <c r="K208" s="7">
        <v>0.03</v>
      </c>
      <c r="L208" s="7">
        <v>0</v>
      </c>
      <c r="M208" s="7" t="s">
        <v>183</v>
      </c>
      <c r="N208" s="7" t="s">
        <v>153</v>
      </c>
      <c r="O208" s="7" t="s">
        <v>101</v>
      </c>
      <c r="P208" s="7">
        <v>0.4</v>
      </c>
    </row>
    <row r="209" spans="1:16" ht="13.5" customHeight="1">
      <c r="A209" s="7" t="s">
        <v>54</v>
      </c>
      <c r="B209" s="24" t="s">
        <v>206</v>
      </c>
      <c r="C209" s="25"/>
      <c r="D209" s="7" t="s">
        <v>55</v>
      </c>
      <c r="E209" s="7" t="s">
        <v>28</v>
      </c>
      <c r="F209" s="7">
        <v>0.2</v>
      </c>
      <c r="G209" s="7" t="s">
        <v>56</v>
      </c>
      <c r="H209" s="7" t="s">
        <v>57</v>
      </c>
      <c r="I209" s="7">
        <v>0.04</v>
      </c>
      <c r="J209" s="7">
        <v>0</v>
      </c>
      <c r="K209" s="7">
        <v>0</v>
      </c>
      <c r="L209" s="7">
        <v>0</v>
      </c>
      <c r="M209" s="7" t="s">
        <v>33</v>
      </c>
      <c r="N209" s="7" t="s">
        <v>58</v>
      </c>
      <c r="O209" s="7" t="s">
        <v>31</v>
      </c>
      <c r="P209" s="7">
        <v>0.4</v>
      </c>
    </row>
    <row r="210" spans="1:16" ht="11.25" customHeight="1">
      <c r="A210" s="7" t="s">
        <v>59</v>
      </c>
      <c r="B210" s="24" t="s">
        <v>214</v>
      </c>
      <c r="C210" s="25"/>
      <c r="D210" s="7" t="s">
        <v>60</v>
      </c>
      <c r="E210" s="7">
        <v>0.02</v>
      </c>
      <c r="F210" s="7">
        <v>0</v>
      </c>
      <c r="G210" s="7">
        <v>0.14000000000000001</v>
      </c>
      <c r="H210" s="7">
        <v>63</v>
      </c>
      <c r="I210" s="7">
        <v>0</v>
      </c>
      <c r="J210" s="7">
        <v>0</v>
      </c>
      <c r="K210" s="7">
        <v>0</v>
      </c>
      <c r="L210" s="7">
        <v>0</v>
      </c>
      <c r="M210" s="7">
        <v>0.09</v>
      </c>
      <c r="N210" s="7">
        <v>0.4</v>
      </c>
      <c r="O210" s="7">
        <v>0.13</v>
      </c>
      <c r="P210" s="7">
        <v>0.01</v>
      </c>
    </row>
    <row r="211" spans="1:16" ht="11.25" customHeight="1">
      <c r="A211" s="8" t="s">
        <v>61</v>
      </c>
      <c r="B211" s="9"/>
      <c r="C211" s="9"/>
      <c r="D211" s="10">
        <f>D210+D209+D208+D207+D206</f>
        <v>500</v>
      </c>
      <c r="E211" s="10">
        <f t="shared" ref="E211:P211" si="29">E210+E209+E208+E207+E206</f>
        <v>6.48</v>
      </c>
      <c r="F211" s="10">
        <f t="shared" si="29"/>
        <v>28.1</v>
      </c>
      <c r="G211" s="10">
        <f t="shared" si="29"/>
        <v>37.54</v>
      </c>
      <c r="H211" s="10">
        <f t="shared" si="29"/>
        <v>400</v>
      </c>
      <c r="I211" s="10">
        <f t="shared" si="29"/>
        <v>0.14000000000000001</v>
      </c>
      <c r="J211" s="10">
        <f t="shared" si="29"/>
        <v>1.8</v>
      </c>
      <c r="K211" s="10">
        <f t="shared" si="29"/>
        <v>0.26</v>
      </c>
      <c r="L211" s="10">
        <f t="shared" si="29"/>
        <v>0</v>
      </c>
      <c r="M211" s="10">
        <f t="shared" si="29"/>
        <v>296.09000000000003</v>
      </c>
      <c r="N211" s="10">
        <f t="shared" si="29"/>
        <v>238.4</v>
      </c>
      <c r="O211" s="10">
        <f t="shared" si="29"/>
        <v>242.57999999999998</v>
      </c>
      <c r="P211" s="10">
        <f t="shared" si="29"/>
        <v>1.84</v>
      </c>
    </row>
    <row r="212" spans="1:16" ht="11.25" customHeight="1">
      <c r="A212" s="30" t="s">
        <v>64</v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16" ht="11.25" customHeight="1">
      <c r="A213" s="7" t="s">
        <v>65</v>
      </c>
      <c r="B213" s="24" t="s">
        <v>202</v>
      </c>
      <c r="C213" s="25"/>
      <c r="D213" s="7" t="s">
        <v>55</v>
      </c>
      <c r="E213" s="7">
        <v>1.4</v>
      </c>
      <c r="F213" s="7">
        <v>4.2</v>
      </c>
      <c r="G213" s="7">
        <v>3.3</v>
      </c>
      <c r="H213" s="7">
        <v>57</v>
      </c>
      <c r="I213" s="7">
        <v>0.03</v>
      </c>
      <c r="J213" s="7">
        <v>3.26</v>
      </c>
      <c r="K213" s="7">
        <v>0.9</v>
      </c>
      <c r="L213" s="7">
        <v>0</v>
      </c>
      <c r="M213" s="7" t="s">
        <v>35</v>
      </c>
      <c r="N213" s="7" t="s">
        <v>36</v>
      </c>
      <c r="O213" s="7" t="s">
        <v>67</v>
      </c>
      <c r="P213" s="7">
        <v>0.3</v>
      </c>
    </row>
    <row r="214" spans="1:16" ht="21.75" customHeight="1">
      <c r="A214" s="7">
        <v>63</v>
      </c>
      <c r="B214" s="24" t="s">
        <v>261</v>
      </c>
      <c r="C214" s="25"/>
      <c r="D214" s="7" t="s">
        <v>49</v>
      </c>
      <c r="E214" s="7" t="s">
        <v>27</v>
      </c>
      <c r="F214" s="7" t="s">
        <v>27</v>
      </c>
      <c r="G214" s="7">
        <v>15.4</v>
      </c>
      <c r="H214" s="7">
        <v>89</v>
      </c>
      <c r="I214" s="7">
        <v>0.05</v>
      </c>
      <c r="J214" s="7">
        <v>5.3</v>
      </c>
      <c r="K214" s="7">
        <v>0.7</v>
      </c>
      <c r="L214" s="7">
        <v>0</v>
      </c>
      <c r="M214" s="7" t="s">
        <v>76</v>
      </c>
      <c r="N214" s="7" t="s">
        <v>34</v>
      </c>
      <c r="O214" s="7" t="s">
        <v>65</v>
      </c>
      <c r="P214" s="7">
        <v>0</v>
      </c>
    </row>
    <row r="215" spans="1:16" ht="15.75" customHeight="1">
      <c r="A215" s="7" t="s">
        <v>134</v>
      </c>
      <c r="B215" s="24" t="s">
        <v>262</v>
      </c>
      <c r="C215" s="25"/>
      <c r="D215" s="7" t="s">
        <v>92</v>
      </c>
      <c r="E215" s="7">
        <v>7.1</v>
      </c>
      <c r="F215" s="7">
        <v>4.7</v>
      </c>
      <c r="G215" s="7">
        <v>7.3</v>
      </c>
      <c r="H215" s="7">
        <v>102</v>
      </c>
      <c r="I215" s="7">
        <v>7.0000000000000007E-2</v>
      </c>
      <c r="J215" s="7">
        <v>0.4</v>
      </c>
      <c r="K215" s="7">
        <v>0</v>
      </c>
      <c r="L215" s="7">
        <v>0</v>
      </c>
      <c r="M215" s="7" t="s">
        <v>179</v>
      </c>
      <c r="N215" s="7">
        <v>0</v>
      </c>
      <c r="O215" s="7" t="s">
        <v>70</v>
      </c>
      <c r="P215" s="7" t="s">
        <v>7</v>
      </c>
    </row>
    <row r="216" spans="1:16" ht="13.5" customHeight="1">
      <c r="A216" s="7">
        <v>148</v>
      </c>
      <c r="B216" s="24" t="s">
        <v>263</v>
      </c>
      <c r="C216" s="25"/>
      <c r="D216" s="7" t="s">
        <v>60</v>
      </c>
      <c r="E216" s="7" t="s">
        <v>7</v>
      </c>
      <c r="F216" s="7" t="s">
        <v>7</v>
      </c>
      <c r="G216" s="7" t="s">
        <v>30</v>
      </c>
      <c r="H216" s="7" t="s">
        <v>70</v>
      </c>
      <c r="I216" s="7">
        <v>0.4</v>
      </c>
      <c r="J216" s="7">
        <v>28.9</v>
      </c>
      <c r="K216" s="7">
        <v>0.1</v>
      </c>
      <c r="L216" s="7">
        <v>0</v>
      </c>
      <c r="M216" s="7" t="s">
        <v>179</v>
      </c>
      <c r="N216" s="7" t="s">
        <v>79</v>
      </c>
      <c r="O216" s="7" t="s">
        <v>35</v>
      </c>
      <c r="P216" s="7" t="s">
        <v>7</v>
      </c>
    </row>
    <row r="217" spans="1:16" ht="12" customHeight="1">
      <c r="A217" s="7">
        <v>183</v>
      </c>
      <c r="B217" s="24" t="s">
        <v>264</v>
      </c>
      <c r="C217" s="25"/>
      <c r="D217" s="7" t="s">
        <v>181</v>
      </c>
      <c r="E217" s="7">
        <v>5.4</v>
      </c>
      <c r="F217" s="7">
        <v>5.6</v>
      </c>
      <c r="G217" s="7">
        <v>22</v>
      </c>
      <c r="H217" s="7">
        <v>162</v>
      </c>
      <c r="I217" s="7">
        <v>0.14000000000000001</v>
      </c>
      <c r="J217" s="7">
        <v>0</v>
      </c>
      <c r="K217" s="7">
        <v>0.2</v>
      </c>
      <c r="L217" s="7">
        <v>0.5</v>
      </c>
      <c r="M217" s="7">
        <v>11.9</v>
      </c>
      <c r="N217" s="7">
        <v>127.9</v>
      </c>
      <c r="O217" s="7">
        <v>85.9</v>
      </c>
      <c r="P217" s="7">
        <v>2.9</v>
      </c>
    </row>
    <row r="218" spans="1:16" ht="21.75" customHeight="1">
      <c r="A218" s="7">
        <v>309</v>
      </c>
      <c r="B218" s="24" t="s">
        <v>265</v>
      </c>
      <c r="C218" s="25"/>
      <c r="D218" s="7" t="s">
        <v>98</v>
      </c>
      <c r="E218" s="7">
        <v>0.09</v>
      </c>
      <c r="F218" s="7">
        <v>0</v>
      </c>
      <c r="G218" s="7" t="s">
        <v>40</v>
      </c>
      <c r="H218" s="7" t="s">
        <v>127</v>
      </c>
      <c r="I218" s="7">
        <v>0</v>
      </c>
      <c r="J218" s="7">
        <v>3</v>
      </c>
      <c r="K218" s="7">
        <v>0.1</v>
      </c>
      <c r="L218" s="7">
        <v>0</v>
      </c>
      <c r="M218" s="7" t="s">
        <v>35</v>
      </c>
      <c r="N218" s="7" t="s">
        <v>27</v>
      </c>
      <c r="O218" s="7" t="s">
        <v>28</v>
      </c>
      <c r="P218" s="7">
        <v>0.54</v>
      </c>
    </row>
    <row r="219" spans="1:16" ht="12" customHeight="1">
      <c r="A219" s="7" t="s">
        <v>54</v>
      </c>
      <c r="B219" s="24" t="s">
        <v>206</v>
      </c>
      <c r="C219" s="25"/>
      <c r="D219" s="7" t="s">
        <v>126</v>
      </c>
      <c r="E219" s="7" t="s">
        <v>27</v>
      </c>
      <c r="F219" s="7">
        <v>0.2</v>
      </c>
      <c r="G219" s="7" t="s">
        <v>38</v>
      </c>
      <c r="H219" s="7" t="s">
        <v>44</v>
      </c>
      <c r="I219" s="7">
        <v>0.04</v>
      </c>
      <c r="J219" s="7">
        <v>0</v>
      </c>
      <c r="K219" s="7">
        <v>0</v>
      </c>
      <c r="L219" s="7">
        <v>0</v>
      </c>
      <c r="M219" s="7" t="s">
        <v>30</v>
      </c>
      <c r="N219" s="7" t="s">
        <v>67</v>
      </c>
      <c r="O219" s="7" t="s">
        <v>29</v>
      </c>
      <c r="P219" s="7">
        <v>0.3</v>
      </c>
    </row>
    <row r="220" spans="1:16" ht="11.25" customHeight="1">
      <c r="A220" s="7" t="s">
        <v>59</v>
      </c>
      <c r="B220" s="24" t="s">
        <v>201</v>
      </c>
      <c r="C220" s="25"/>
      <c r="D220" s="7" t="s">
        <v>60</v>
      </c>
      <c r="E220" s="7">
        <v>0.02</v>
      </c>
      <c r="F220" s="7">
        <v>0</v>
      </c>
      <c r="G220" s="7">
        <v>0.14000000000000001</v>
      </c>
      <c r="H220" s="7">
        <v>63</v>
      </c>
      <c r="I220" s="7">
        <v>0</v>
      </c>
      <c r="J220" s="7">
        <v>0</v>
      </c>
      <c r="K220" s="7">
        <v>0</v>
      </c>
      <c r="L220" s="7">
        <v>0</v>
      </c>
      <c r="M220" s="7">
        <v>0.09</v>
      </c>
      <c r="N220" s="7">
        <v>0.4</v>
      </c>
      <c r="O220" s="7">
        <v>0.13</v>
      </c>
      <c r="P220" s="7">
        <v>0.01</v>
      </c>
    </row>
    <row r="221" spans="1:16" ht="11.25" customHeight="1">
      <c r="A221" s="8" t="s">
        <v>78</v>
      </c>
      <c r="B221" s="9"/>
      <c r="C221" s="9"/>
      <c r="D221" s="10">
        <f>D220+D219+D218+D217+D216+D215+D214+D213</f>
        <v>700</v>
      </c>
      <c r="E221" s="10">
        <f t="shared" ref="E221:P221" si="30">E220+E219+E218+E217+E216+E215+E214+E213</f>
        <v>19.009999999999998</v>
      </c>
      <c r="F221" s="10">
        <f t="shared" si="30"/>
        <v>17.7</v>
      </c>
      <c r="G221" s="10">
        <f t="shared" si="30"/>
        <v>81.14</v>
      </c>
      <c r="H221" s="10">
        <f t="shared" si="30"/>
        <v>605</v>
      </c>
      <c r="I221" s="10">
        <f t="shared" si="30"/>
        <v>0.7300000000000002</v>
      </c>
      <c r="J221" s="10">
        <f t="shared" si="30"/>
        <v>40.859999999999992</v>
      </c>
      <c r="K221" s="10">
        <f t="shared" si="30"/>
        <v>2</v>
      </c>
      <c r="L221" s="10">
        <f t="shared" si="30"/>
        <v>0.5</v>
      </c>
      <c r="M221" s="10">
        <f t="shared" si="30"/>
        <v>114.99000000000001</v>
      </c>
      <c r="N221" s="10">
        <f t="shared" si="30"/>
        <v>185.3</v>
      </c>
      <c r="O221" s="10">
        <f t="shared" si="30"/>
        <v>183.03</v>
      </c>
      <c r="P221" s="10">
        <f t="shared" si="30"/>
        <v>6.05</v>
      </c>
    </row>
    <row r="222" spans="1:16" ht="11.25" customHeight="1">
      <c r="A222" s="30" t="s">
        <v>83</v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16" ht="21.75" customHeight="1">
      <c r="A223" s="7" t="s">
        <v>157</v>
      </c>
      <c r="B223" s="24" t="s">
        <v>233</v>
      </c>
      <c r="C223" s="25"/>
      <c r="D223" s="7" t="s">
        <v>85</v>
      </c>
      <c r="E223" s="7">
        <v>0</v>
      </c>
      <c r="F223" s="7">
        <v>0</v>
      </c>
      <c r="G223" s="7">
        <v>11.8</v>
      </c>
      <c r="H223" s="7" t="s">
        <v>68</v>
      </c>
      <c r="I223" s="7">
        <v>0.04</v>
      </c>
      <c r="J223" s="7">
        <v>28</v>
      </c>
      <c r="K223" s="7">
        <v>170</v>
      </c>
      <c r="L223" s="7">
        <v>3.3</v>
      </c>
      <c r="M223" s="7" t="s">
        <v>158</v>
      </c>
      <c r="N223" s="7">
        <v>14</v>
      </c>
      <c r="O223" s="7" t="s">
        <v>34</v>
      </c>
      <c r="P223" s="7">
        <v>0</v>
      </c>
    </row>
    <row r="224" spans="1:16" ht="15" customHeight="1">
      <c r="A224" s="7">
        <v>280</v>
      </c>
      <c r="B224" s="24" t="s">
        <v>280</v>
      </c>
      <c r="C224" s="25"/>
      <c r="D224" s="7" t="s">
        <v>66</v>
      </c>
      <c r="E224" s="7">
        <v>6.2</v>
      </c>
      <c r="F224" s="7">
        <v>3</v>
      </c>
      <c r="G224" s="7">
        <v>19.399999999999999</v>
      </c>
      <c r="H224" s="7">
        <v>131</v>
      </c>
      <c r="I224" s="7">
        <v>0.08</v>
      </c>
      <c r="J224" s="7">
        <v>0.08</v>
      </c>
      <c r="K224" s="7">
        <v>0.05</v>
      </c>
      <c r="L224" s="7">
        <v>0</v>
      </c>
      <c r="M224" s="7" t="s">
        <v>55</v>
      </c>
      <c r="N224" s="7" t="s">
        <v>88</v>
      </c>
      <c r="O224" s="7" t="s">
        <v>39</v>
      </c>
      <c r="P224" s="7" t="s">
        <v>7</v>
      </c>
    </row>
    <row r="225" spans="1:16" ht="11.25" customHeight="1">
      <c r="A225" s="8" t="s">
        <v>87</v>
      </c>
      <c r="B225" s="9"/>
      <c r="C225" s="9"/>
      <c r="D225" s="10">
        <f>D224+D223</f>
        <v>200</v>
      </c>
      <c r="E225" s="10">
        <f t="shared" ref="E225:P225" si="31">E224+E223</f>
        <v>6.2</v>
      </c>
      <c r="F225" s="10">
        <f t="shared" si="31"/>
        <v>3</v>
      </c>
      <c r="G225" s="10">
        <f t="shared" si="31"/>
        <v>31.2</v>
      </c>
      <c r="H225" s="10">
        <f t="shared" si="31"/>
        <v>176</v>
      </c>
      <c r="I225" s="10">
        <f t="shared" si="31"/>
        <v>0.12</v>
      </c>
      <c r="J225" s="10">
        <f t="shared" si="31"/>
        <v>28.08</v>
      </c>
      <c r="K225" s="10">
        <f t="shared" si="31"/>
        <v>170.05</v>
      </c>
      <c r="L225" s="10">
        <f t="shared" si="31"/>
        <v>3.3</v>
      </c>
      <c r="M225" s="10">
        <f t="shared" si="31"/>
        <v>205</v>
      </c>
      <c r="N225" s="10">
        <f t="shared" si="31"/>
        <v>96</v>
      </c>
      <c r="O225" s="10">
        <f t="shared" si="31"/>
        <v>23</v>
      </c>
      <c r="P225" s="10">
        <f t="shared" si="31"/>
        <v>1</v>
      </c>
    </row>
    <row r="226" spans="1:16" ht="11.25" customHeight="1">
      <c r="A226" s="30" t="s">
        <v>90</v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1:16" ht="15" customHeight="1">
      <c r="A227" s="7">
        <v>47</v>
      </c>
      <c r="B227" s="24" t="s">
        <v>281</v>
      </c>
      <c r="C227" s="25"/>
      <c r="D227" s="7" t="s">
        <v>92</v>
      </c>
      <c r="E227" s="7" t="s">
        <v>7</v>
      </c>
      <c r="F227" s="7" t="s">
        <v>30</v>
      </c>
      <c r="G227" s="7" t="s">
        <v>37</v>
      </c>
      <c r="H227" s="7" t="s">
        <v>42</v>
      </c>
      <c r="I227" s="7">
        <v>0.03</v>
      </c>
      <c r="J227" s="7">
        <v>4</v>
      </c>
      <c r="K227" s="7">
        <v>5</v>
      </c>
      <c r="L227" s="7">
        <v>0</v>
      </c>
      <c r="M227" s="7" t="s">
        <v>107</v>
      </c>
      <c r="N227" s="7" t="s">
        <v>33</v>
      </c>
      <c r="O227" s="7" t="s">
        <v>152</v>
      </c>
      <c r="P227" s="7" t="s">
        <v>7</v>
      </c>
    </row>
    <row r="228" spans="1:16" ht="21.75" customHeight="1">
      <c r="A228" s="7" t="s">
        <v>161</v>
      </c>
      <c r="B228" s="24" t="s">
        <v>282</v>
      </c>
      <c r="C228" s="25"/>
      <c r="D228" s="7" t="s">
        <v>98</v>
      </c>
      <c r="E228" s="7" t="s">
        <v>30</v>
      </c>
      <c r="F228" s="7" t="s">
        <v>27</v>
      </c>
      <c r="G228" s="7" t="s">
        <v>166</v>
      </c>
      <c r="H228" s="7" t="s">
        <v>184</v>
      </c>
      <c r="I228" s="7">
        <v>0.22</v>
      </c>
      <c r="J228" s="7">
        <v>31.4</v>
      </c>
      <c r="K228" s="7">
        <v>4.8</v>
      </c>
      <c r="L228" s="7">
        <v>0</v>
      </c>
      <c r="M228" s="7" t="s">
        <v>109</v>
      </c>
      <c r="N228" s="7" t="s">
        <v>119</v>
      </c>
      <c r="O228" s="7" t="s">
        <v>185</v>
      </c>
      <c r="P228" s="7" t="s">
        <v>7</v>
      </c>
    </row>
    <row r="229" spans="1:16" ht="11.25" customHeight="1">
      <c r="A229" s="7" t="s">
        <v>116</v>
      </c>
      <c r="B229" s="24" t="s">
        <v>213</v>
      </c>
      <c r="C229" s="25"/>
      <c r="D229" s="7" t="s">
        <v>49</v>
      </c>
      <c r="E229" s="7">
        <v>0</v>
      </c>
      <c r="F229" s="7">
        <v>0</v>
      </c>
      <c r="G229" s="7" t="s">
        <v>35</v>
      </c>
      <c r="H229" s="7" t="s">
        <v>117</v>
      </c>
      <c r="I229" s="7">
        <v>0</v>
      </c>
      <c r="J229" s="7">
        <v>0</v>
      </c>
      <c r="K229" s="7">
        <v>0</v>
      </c>
      <c r="L229" s="7">
        <v>0</v>
      </c>
      <c r="M229" s="7" t="s">
        <v>32</v>
      </c>
      <c r="N229" s="7">
        <v>0</v>
      </c>
      <c r="O229" s="7" t="s">
        <v>27</v>
      </c>
      <c r="P229" s="7">
        <v>0.03</v>
      </c>
    </row>
    <row r="230" spans="1:16" ht="12" customHeight="1">
      <c r="A230" s="7" t="s">
        <v>54</v>
      </c>
      <c r="B230" s="24" t="s">
        <v>200</v>
      </c>
      <c r="C230" s="25"/>
      <c r="D230" s="7" t="s">
        <v>60</v>
      </c>
      <c r="E230" s="7" t="s">
        <v>27</v>
      </c>
      <c r="F230" s="7">
        <v>0.2</v>
      </c>
      <c r="G230" s="7" t="s">
        <v>67</v>
      </c>
      <c r="H230" s="7" t="s">
        <v>77</v>
      </c>
      <c r="I230" s="7">
        <v>0.03</v>
      </c>
      <c r="J230" s="7">
        <v>0</v>
      </c>
      <c r="K230" s="7">
        <v>0</v>
      </c>
      <c r="L230" s="7">
        <v>0</v>
      </c>
      <c r="M230" s="7" t="s">
        <v>31</v>
      </c>
      <c r="N230" s="7" t="s">
        <v>76</v>
      </c>
      <c r="O230" s="7" t="s">
        <v>29</v>
      </c>
      <c r="P230" s="7">
        <v>0.3</v>
      </c>
    </row>
    <row r="231" spans="1:16" ht="11.25" customHeight="1">
      <c r="A231" s="7" t="s">
        <v>59</v>
      </c>
      <c r="B231" s="24" t="s">
        <v>214</v>
      </c>
      <c r="C231" s="25"/>
      <c r="D231" s="7" t="s">
        <v>60</v>
      </c>
      <c r="E231" s="7">
        <v>0.02</v>
      </c>
      <c r="F231" s="7">
        <v>0</v>
      </c>
      <c r="G231" s="7">
        <v>0.14000000000000001</v>
      </c>
      <c r="H231" s="7">
        <v>63</v>
      </c>
      <c r="I231" s="7">
        <v>0</v>
      </c>
      <c r="J231" s="7">
        <v>0</v>
      </c>
      <c r="K231" s="7">
        <v>0</v>
      </c>
      <c r="L231" s="7">
        <v>0</v>
      </c>
      <c r="M231" s="7">
        <v>0.09</v>
      </c>
      <c r="N231" s="7">
        <v>0.4</v>
      </c>
      <c r="O231" s="7">
        <v>0.13</v>
      </c>
      <c r="P231" s="7">
        <v>0.01</v>
      </c>
    </row>
    <row r="232" spans="1:16" ht="11.25" customHeight="1">
      <c r="A232" s="8" t="s">
        <v>100</v>
      </c>
      <c r="B232" s="9"/>
      <c r="C232" s="9"/>
      <c r="D232" s="10">
        <f>D231+D230+D229+D228+D227</f>
        <v>500</v>
      </c>
      <c r="E232" s="10">
        <f t="shared" ref="E232:O232" si="32">E231+E230+E229+E228+E227</f>
        <v>8.02</v>
      </c>
      <c r="F232" s="10">
        <f t="shared" si="32"/>
        <v>7.2</v>
      </c>
      <c r="G232" s="10">
        <f t="shared" si="32"/>
        <v>81.14</v>
      </c>
      <c r="H232" s="10">
        <f t="shared" si="32"/>
        <v>413</v>
      </c>
      <c r="I232" s="10">
        <f t="shared" si="32"/>
        <v>0.28000000000000003</v>
      </c>
      <c r="J232" s="10">
        <f t="shared" si="32"/>
        <v>35.4</v>
      </c>
      <c r="K232" s="10">
        <f t="shared" si="32"/>
        <v>9.8000000000000007</v>
      </c>
      <c r="L232" s="10">
        <f t="shared" si="32"/>
        <v>0</v>
      </c>
      <c r="M232" s="10">
        <f t="shared" si="32"/>
        <v>109.09</v>
      </c>
      <c r="N232" s="10">
        <f t="shared" si="32"/>
        <v>59.4</v>
      </c>
      <c r="O232" s="10">
        <f t="shared" si="32"/>
        <v>140.13</v>
      </c>
      <c r="P232" s="10">
        <f>P231+P230+P229+P228+P227</f>
        <v>2.34</v>
      </c>
    </row>
    <row r="233" spans="1:16" ht="11.25" customHeight="1">
      <c r="A233" s="30" t="s">
        <v>102</v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1:16" ht="14.25" customHeight="1">
      <c r="A234" s="7">
        <v>298</v>
      </c>
      <c r="B234" s="24" t="s">
        <v>238</v>
      </c>
      <c r="C234" s="25"/>
      <c r="D234" s="7" t="s">
        <v>73</v>
      </c>
      <c r="E234" s="7" t="s">
        <v>29</v>
      </c>
      <c r="F234" s="7" t="s">
        <v>30</v>
      </c>
      <c r="G234" s="7" t="s">
        <v>103</v>
      </c>
      <c r="H234" s="7" t="s">
        <v>104</v>
      </c>
      <c r="I234" s="7">
        <v>0.02</v>
      </c>
      <c r="J234" s="7">
        <v>1</v>
      </c>
      <c r="K234" s="7">
        <v>0.05</v>
      </c>
      <c r="L234" s="7">
        <v>0</v>
      </c>
      <c r="M234" s="7" t="s">
        <v>63</v>
      </c>
      <c r="N234" s="7" t="s">
        <v>105</v>
      </c>
      <c r="O234" s="7" t="s">
        <v>62</v>
      </c>
      <c r="P234" s="7">
        <v>0</v>
      </c>
    </row>
    <row r="235" spans="1:16" ht="13.5" customHeight="1">
      <c r="A235" s="7" t="s">
        <v>54</v>
      </c>
      <c r="B235" s="24" t="s">
        <v>206</v>
      </c>
      <c r="C235" s="25"/>
      <c r="D235" s="7" t="s">
        <v>60</v>
      </c>
      <c r="E235" s="7" t="s">
        <v>27</v>
      </c>
      <c r="F235" s="7">
        <v>0.2</v>
      </c>
      <c r="G235" s="7" t="s">
        <v>67</v>
      </c>
      <c r="H235" s="7" t="s">
        <v>77</v>
      </c>
      <c r="I235" s="7">
        <v>0.03</v>
      </c>
      <c r="J235" s="7">
        <v>0</v>
      </c>
      <c r="K235" s="7">
        <v>0</v>
      </c>
      <c r="L235" s="7">
        <v>0</v>
      </c>
      <c r="M235" s="7" t="s">
        <v>31</v>
      </c>
      <c r="N235" s="7" t="s">
        <v>76</v>
      </c>
      <c r="O235" s="7" t="s">
        <v>29</v>
      </c>
      <c r="P235" s="7">
        <v>0.3</v>
      </c>
    </row>
    <row r="236" spans="1:16" ht="11.25" customHeight="1">
      <c r="A236" s="8" t="s">
        <v>106</v>
      </c>
      <c r="B236" s="9"/>
      <c r="C236" s="9"/>
      <c r="D236" s="10">
        <f>D235+D234</f>
        <v>200</v>
      </c>
      <c r="E236" s="10">
        <f t="shared" ref="E236:P236" si="33">E235+E234</f>
        <v>6</v>
      </c>
      <c r="F236" s="10">
        <f t="shared" si="33"/>
        <v>5.2</v>
      </c>
      <c r="G236" s="10">
        <f t="shared" si="33"/>
        <v>33</v>
      </c>
      <c r="H236" s="10">
        <f t="shared" si="33"/>
        <v>202</v>
      </c>
      <c r="I236" s="10">
        <f t="shared" si="33"/>
        <v>0.05</v>
      </c>
      <c r="J236" s="10">
        <f t="shared" si="33"/>
        <v>1</v>
      </c>
      <c r="K236" s="10">
        <f t="shared" si="33"/>
        <v>0.05</v>
      </c>
      <c r="L236" s="10">
        <f t="shared" si="33"/>
        <v>0</v>
      </c>
      <c r="M236" s="10">
        <f t="shared" si="33"/>
        <v>198</v>
      </c>
      <c r="N236" s="10">
        <f t="shared" si="33"/>
        <v>172</v>
      </c>
      <c r="O236" s="10">
        <f t="shared" si="33"/>
        <v>26</v>
      </c>
      <c r="P236" s="10">
        <f t="shared" si="33"/>
        <v>0.3</v>
      </c>
    </row>
    <row r="237" spans="1:16" ht="11.25" customHeight="1">
      <c r="A237" s="8" t="s">
        <v>108</v>
      </c>
      <c r="B237" s="9"/>
      <c r="C237" s="9"/>
      <c r="D237" s="10"/>
      <c r="E237" s="7">
        <f>E236+E232+E225+E221+E211</f>
        <v>45.709999999999994</v>
      </c>
      <c r="F237" s="7">
        <f t="shared" ref="F237:P237" si="34">F236+F232+F225+F221+F211</f>
        <v>61.2</v>
      </c>
      <c r="G237" s="7">
        <f t="shared" si="34"/>
        <v>264.02000000000004</v>
      </c>
      <c r="H237" s="7">
        <f t="shared" si="34"/>
        <v>1796</v>
      </c>
      <c r="I237" s="7">
        <f t="shared" si="34"/>
        <v>1.3200000000000003</v>
      </c>
      <c r="J237" s="7">
        <f t="shared" si="34"/>
        <v>107.13999999999997</v>
      </c>
      <c r="K237" s="7">
        <f t="shared" si="34"/>
        <v>182.16</v>
      </c>
      <c r="L237" s="7">
        <f t="shared" si="34"/>
        <v>3.8</v>
      </c>
      <c r="M237" s="7">
        <f t="shared" si="34"/>
        <v>923.17000000000007</v>
      </c>
      <c r="N237" s="7">
        <f t="shared" si="34"/>
        <v>751.1</v>
      </c>
      <c r="O237" s="7">
        <f t="shared" si="34"/>
        <v>614.74</v>
      </c>
      <c r="P237" s="7">
        <f t="shared" si="34"/>
        <v>11.53</v>
      </c>
    </row>
    <row r="238" spans="1:16" ht="11.25" customHeight="1">
      <c r="A238" s="1"/>
      <c r="K238" s="17"/>
      <c r="L238" s="17"/>
      <c r="M238" s="17"/>
      <c r="N238" s="17"/>
      <c r="O238" s="17"/>
      <c r="P238" s="17"/>
    </row>
    <row r="239" spans="1:16" ht="11.2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ht="11.25" customHeight="1">
      <c r="A240" s="2" t="s">
        <v>194</v>
      </c>
      <c r="E240" s="3" t="s">
        <v>3</v>
      </c>
      <c r="F240" s="19" t="s">
        <v>110</v>
      </c>
      <c r="G240" s="20"/>
      <c r="H240" s="20"/>
      <c r="I240" s="21" t="s">
        <v>5</v>
      </c>
      <c r="J240" s="21"/>
      <c r="K240" s="22" t="s">
        <v>196</v>
      </c>
      <c r="L240" s="22"/>
      <c r="M240" s="22"/>
      <c r="N240" s="22"/>
      <c r="O240" s="22"/>
      <c r="P240" s="22"/>
    </row>
    <row r="241" spans="1:16" ht="11.25" customHeight="1">
      <c r="D241" s="21" t="s">
        <v>6</v>
      </c>
      <c r="E241" s="21"/>
      <c r="F241" s="4" t="s">
        <v>27</v>
      </c>
      <c r="I241" s="21" t="s">
        <v>8</v>
      </c>
      <c r="J241" s="21"/>
      <c r="K241" s="23" t="s">
        <v>195</v>
      </c>
      <c r="L241" s="23"/>
      <c r="M241" s="23"/>
      <c r="N241" s="23"/>
      <c r="O241" s="23"/>
      <c r="P241" s="23"/>
    </row>
    <row r="242" spans="1:16" ht="21.75" customHeight="1">
      <c r="A242" s="26" t="s">
        <v>9</v>
      </c>
      <c r="B242" s="26" t="s">
        <v>10</v>
      </c>
      <c r="C242" s="26"/>
      <c r="D242" s="26" t="s">
        <v>11</v>
      </c>
      <c r="E242" s="16" t="s">
        <v>12</v>
      </c>
      <c r="F242" s="16"/>
      <c r="G242" s="16"/>
      <c r="H242" s="26" t="s">
        <v>13</v>
      </c>
      <c r="I242" s="16" t="s">
        <v>14</v>
      </c>
      <c r="J242" s="16"/>
      <c r="K242" s="16"/>
      <c r="L242" s="16"/>
      <c r="M242" s="16" t="s">
        <v>15</v>
      </c>
      <c r="N242" s="16"/>
      <c r="O242" s="16"/>
      <c r="P242" s="16"/>
    </row>
    <row r="243" spans="1:16" ht="21" customHeight="1">
      <c r="A243" s="27"/>
      <c r="B243" s="28"/>
      <c r="C243" s="29"/>
      <c r="D243" s="27"/>
      <c r="E243" s="5" t="s">
        <v>16</v>
      </c>
      <c r="F243" s="5" t="s">
        <v>17</v>
      </c>
      <c r="G243" s="5" t="s">
        <v>18</v>
      </c>
      <c r="H243" s="27"/>
      <c r="I243" s="5" t="s">
        <v>19</v>
      </c>
      <c r="J243" s="5" t="s">
        <v>20</v>
      </c>
      <c r="K243" s="5" t="s">
        <v>21</v>
      </c>
      <c r="L243" s="5" t="s">
        <v>22</v>
      </c>
      <c r="M243" s="5" t="s">
        <v>23</v>
      </c>
      <c r="N243" s="5" t="s">
        <v>24</v>
      </c>
      <c r="O243" s="5" t="s">
        <v>25</v>
      </c>
      <c r="P243" s="5" t="s">
        <v>26</v>
      </c>
    </row>
    <row r="244" spans="1:16" ht="11.25" customHeight="1">
      <c r="A244" s="6" t="s">
        <v>7</v>
      </c>
      <c r="B244" s="31" t="s">
        <v>27</v>
      </c>
      <c r="C244" s="31"/>
      <c r="D244" s="6" t="s">
        <v>28</v>
      </c>
      <c r="E244" s="6" t="s">
        <v>29</v>
      </c>
      <c r="F244" s="6" t="s">
        <v>30</v>
      </c>
      <c r="G244" s="6" t="s">
        <v>31</v>
      </c>
      <c r="H244" s="6" t="s">
        <v>32</v>
      </c>
      <c r="I244" s="6" t="s">
        <v>33</v>
      </c>
      <c r="J244" s="6" t="s">
        <v>34</v>
      </c>
      <c r="K244" s="6" t="s">
        <v>35</v>
      </c>
      <c r="L244" s="6" t="s">
        <v>36</v>
      </c>
      <c r="M244" s="6" t="s">
        <v>37</v>
      </c>
      <c r="N244" s="6" t="s">
        <v>38</v>
      </c>
      <c r="O244" s="6" t="s">
        <v>39</v>
      </c>
      <c r="P244" s="6" t="s">
        <v>40</v>
      </c>
    </row>
    <row r="245" spans="1:16" ht="11.25" customHeight="1">
      <c r="A245" s="30" t="s">
        <v>41</v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</row>
    <row r="246" spans="1:16" ht="11.25" customHeight="1">
      <c r="A246" s="7" t="s">
        <v>40</v>
      </c>
      <c r="B246" s="24" t="s">
        <v>266</v>
      </c>
      <c r="C246" s="25"/>
      <c r="D246" s="7" t="s">
        <v>40</v>
      </c>
      <c r="E246" s="7" t="s">
        <v>29</v>
      </c>
      <c r="F246" s="7" t="s">
        <v>29</v>
      </c>
      <c r="G246" s="7">
        <v>0</v>
      </c>
      <c r="H246" s="7" t="s">
        <v>122</v>
      </c>
      <c r="I246" s="7">
        <v>0.04</v>
      </c>
      <c r="J246" s="7">
        <v>0</v>
      </c>
      <c r="K246" s="7">
        <v>0.04</v>
      </c>
      <c r="L246" s="7">
        <v>0</v>
      </c>
      <c r="M246" s="7" t="s">
        <v>128</v>
      </c>
      <c r="N246" s="7" t="s">
        <v>130</v>
      </c>
      <c r="O246" s="7">
        <v>0</v>
      </c>
      <c r="P246" s="7">
        <v>0</v>
      </c>
    </row>
    <row r="247" spans="1:16" ht="13.5" customHeight="1">
      <c r="A247" s="7">
        <v>208</v>
      </c>
      <c r="B247" s="24" t="s">
        <v>267</v>
      </c>
      <c r="C247" s="25"/>
      <c r="D247" s="7" t="s">
        <v>43</v>
      </c>
      <c r="E247" s="7">
        <v>7.9</v>
      </c>
      <c r="F247" s="7">
        <v>9.6999999999999993</v>
      </c>
      <c r="G247" s="7">
        <v>37.5</v>
      </c>
      <c r="H247" s="7">
        <v>270</v>
      </c>
      <c r="I247" s="7">
        <v>0.2</v>
      </c>
      <c r="J247" s="7">
        <v>1.1000000000000001</v>
      </c>
      <c r="K247" s="7">
        <v>0.1</v>
      </c>
      <c r="L247" s="7">
        <v>0</v>
      </c>
      <c r="M247" s="7" t="s">
        <v>148</v>
      </c>
      <c r="N247" s="7" t="s">
        <v>93</v>
      </c>
      <c r="O247" s="7" t="s">
        <v>149</v>
      </c>
      <c r="P247" s="7" t="s">
        <v>28</v>
      </c>
    </row>
    <row r="248" spans="1:16" ht="11.25" customHeight="1">
      <c r="A248" s="7" t="s">
        <v>116</v>
      </c>
      <c r="B248" s="24" t="s">
        <v>211</v>
      </c>
      <c r="C248" s="25"/>
      <c r="D248" s="7" t="s">
        <v>49</v>
      </c>
      <c r="E248" s="7">
        <v>0.1</v>
      </c>
      <c r="F248" s="7">
        <v>0</v>
      </c>
      <c r="G248" s="7">
        <v>9.1</v>
      </c>
      <c r="H248" s="7">
        <v>35</v>
      </c>
      <c r="I248" s="7">
        <v>0</v>
      </c>
      <c r="J248" s="7">
        <v>0</v>
      </c>
      <c r="K248" s="7">
        <v>0</v>
      </c>
      <c r="L248" s="7">
        <v>0</v>
      </c>
      <c r="M248" s="7" t="s">
        <v>32</v>
      </c>
      <c r="N248" s="7">
        <v>0</v>
      </c>
      <c r="O248" s="7" t="s">
        <v>27</v>
      </c>
      <c r="P248" s="7">
        <v>0.03</v>
      </c>
    </row>
    <row r="249" spans="1:16" ht="12.75" customHeight="1">
      <c r="A249" s="7" t="s">
        <v>54</v>
      </c>
      <c r="B249" s="24" t="s">
        <v>206</v>
      </c>
      <c r="C249" s="25"/>
      <c r="D249" s="7" t="s">
        <v>126</v>
      </c>
      <c r="E249" s="7" t="s">
        <v>28</v>
      </c>
      <c r="F249" s="7">
        <v>0.2</v>
      </c>
      <c r="G249" s="7" t="s">
        <v>124</v>
      </c>
      <c r="H249" s="7" t="s">
        <v>88</v>
      </c>
      <c r="I249" s="7">
        <v>0.04</v>
      </c>
      <c r="J249" s="7">
        <v>0</v>
      </c>
      <c r="K249" s="7">
        <v>0</v>
      </c>
      <c r="L249" s="7">
        <v>0</v>
      </c>
      <c r="M249" s="7" t="s">
        <v>30</v>
      </c>
      <c r="N249" s="7" t="s">
        <v>67</v>
      </c>
      <c r="O249" s="7" t="s">
        <v>29</v>
      </c>
      <c r="P249" s="7">
        <v>0.3</v>
      </c>
    </row>
    <row r="250" spans="1:16" ht="11.25" customHeight="1">
      <c r="A250" s="7" t="s">
        <v>59</v>
      </c>
      <c r="B250" s="24" t="s">
        <v>201</v>
      </c>
      <c r="C250" s="25"/>
      <c r="D250" s="7" t="s">
        <v>60</v>
      </c>
      <c r="E250" s="7">
        <v>0.02</v>
      </c>
      <c r="F250" s="7">
        <v>0</v>
      </c>
      <c r="G250" s="7">
        <v>0.14000000000000001</v>
      </c>
      <c r="H250" s="7">
        <v>63</v>
      </c>
      <c r="I250" s="7">
        <v>0</v>
      </c>
      <c r="J250" s="7">
        <v>0</v>
      </c>
      <c r="K250" s="7">
        <v>0</v>
      </c>
      <c r="L250" s="7">
        <v>0</v>
      </c>
      <c r="M250" s="7">
        <v>0.09</v>
      </c>
      <c r="N250" s="7">
        <v>0.4</v>
      </c>
      <c r="O250" s="7">
        <v>0.13</v>
      </c>
      <c r="P250" s="7">
        <v>0.01</v>
      </c>
    </row>
    <row r="251" spans="1:16" ht="11.25" customHeight="1">
      <c r="A251" s="8" t="s">
        <v>61</v>
      </c>
      <c r="B251" s="9"/>
      <c r="C251" s="9"/>
      <c r="D251" s="10">
        <f t="shared" ref="D251:I251" si="35">D250+D249+D248+D247+D246</f>
        <v>500</v>
      </c>
      <c r="E251" s="10">
        <f t="shared" si="35"/>
        <v>15.02</v>
      </c>
      <c r="F251" s="10">
        <f t="shared" si="35"/>
        <v>13.899999999999999</v>
      </c>
      <c r="G251" s="10">
        <f t="shared" si="35"/>
        <v>64.740000000000009</v>
      </c>
      <c r="H251" s="10">
        <f t="shared" si="35"/>
        <v>489</v>
      </c>
      <c r="I251" s="10">
        <f t="shared" si="35"/>
        <v>0.28000000000000003</v>
      </c>
      <c r="J251" s="10">
        <f t="shared" ref="J251:P251" si="36">J250+J249+J248+J247+J246</f>
        <v>1.1000000000000001</v>
      </c>
      <c r="K251" s="10">
        <f t="shared" si="36"/>
        <v>0.14000000000000001</v>
      </c>
      <c r="L251" s="10">
        <f t="shared" si="36"/>
        <v>0</v>
      </c>
      <c r="M251" s="10">
        <f t="shared" si="36"/>
        <v>282.09000000000003</v>
      </c>
      <c r="N251" s="10">
        <f t="shared" si="36"/>
        <v>286.39999999999998</v>
      </c>
      <c r="O251" s="10">
        <f t="shared" si="36"/>
        <v>140.13</v>
      </c>
      <c r="P251" s="10">
        <f t="shared" si="36"/>
        <v>3.34</v>
      </c>
    </row>
    <row r="252" spans="1:16" ht="11.25" customHeight="1">
      <c r="A252" s="30" t="s">
        <v>64</v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</row>
    <row r="253" spans="1:16" ht="12" customHeight="1">
      <c r="A253" s="7">
        <v>48</v>
      </c>
      <c r="B253" s="24" t="s">
        <v>235</v>
      </c>
      <c r="C253" s="25"/>
      <c r="D253" s="7" t="s">
        <v>55</v>
      </c>
      <c r="E253" s="7">
        <v>0.7</v>
      </c>
      <c r="F253" s="7">
        <v>2.8</v>
      </c>
      <c r="G253" s="7">
        <v>3.7</v>
      </c>
      <c r="H253" s="7">
        <v>43</v>
      </c>
      <c r="I253" s="7">
        <v>0.02</v>
      </c>
      <c r="J253" s="7">
        <v>7.3</v>
      </c>
      <c r="K253" s="7">
        <v>0.01</v>
      </c>
      <c r="L253" s="7">
        <v>0</v>
      </c>
      <c r="M253" s="7" t="s">
        <v>58</v>
      </c>
      <c r="N253" s="7" t="s">
        <v>107</v>
      </c>
      <c r="O253" s="7" t="s">
        <v>69</v>
      </c>
      <c r="P253" s="7" t="s">
        <v>7</v>
      </c>
    </row>
    <row r="254" spans="1:16" ht="22.5" customHeight="1">
      <c r="A254" s="7" t="s">
        <v>118</v>
      </c>
      <c r="B254" s="24" t="s">
        <v>216</v>
      </c>
      <c r="C254" s="25"/>
      <c r="D254" s="7" t="s">
        <v>49</v>
      </c>
      <c r="E254" s="7">
        <v>1.6</v>
      </c>
      <c r="F254" s="7">
        <v>4.0999999999999996</v>
      </c>
      <c r="G254" s="7">
        <v>12.3</v>
      </c>
      <c r="H254" s="7">
        <v>95</v>
      </c>
      <c r="I254" s="7">
        <v>0.08</v>
      </c>
      <c r="J254" s="7">
        <v>12</v>
      </c>
      <c r="K254" s="7">
        <v>0.8</v>
      </c>
      <c r="L254" s="7">
        <v>0</v>
      </c>
      <c r="M254" s="7" t="s">
        <v>76</v>
      </c>
      <c r="N254" s="7" t="s">
        <v>67</v>
      </c>
      <c r="O254" s="7" t="s">
        <v>120</v>
      </c>
      <c r="P254" s="7">
        <v>0.3</v>
      </c>
    </row>
    <row r="255" spans="1:16" ht="11.25" customHeight="1">
      <c r="A255" s="7" t="s">
        <v>121</v>
      </c>
      <c r="B255" s="24" t="s">
        <v>217</v>
      </c>
      <c r="C255" s="25"/>
      <c r="D255" s="7" t="s">
        <v>30</v>
      </c>
      <c r="E255" s="7">
        <v>0.2</v>
      </c>
      <c r="F255" s="7">
        <v>0.8</v>
      </c>
      <c r="G255" s="7">
        <v>0.2</v>
      </c>
      <c r="H255" s="7">
        <v>7.8</v>
      </c>
      <c r="I255" s="7">
        <v>0</v>
      </c>
      <c r="J255" s="7">
        <v>0</v>
      </c>
      <c r="K255" s="7">
        <v>0</v>
      </c>
      <c r="L255" s="7">
        <v>0</v>
      </c>
      <c r="M255" s="7">
        <v>4.4000000000000004</v>
      </c>
      <c r="N255" s="7">
        <v>0</v>
      </c>
      <c r="O255" s="7">
        <v>3</v>
      </c>
      <c r="P255" s="7">
        <v>0.01</v>
      </c>
    </row>
    <row r="256" spans="1:16" ht="23.25" customHeight="1">
      <c r="A256" s="7">
        <v>247</v>
      </c>
      <c r="B256" s="24" t="s">
        <v>268</v>
      </c>
      <c r="C256" s="25"/>
      <c r="D256" s="7" t="s">
        <v>92</v>
      </c>
      <c r="E256" s="7">
        <v>9.1999999999999993</v>
      </c>
      <c r="F256" s="7">
        <v>4.5999999999999996</v>
      </c>
      <c r="G256" s="7">
        <v>1.8</v>
      </c>
      <c r="H256" s="7">
        <v>86</v>
      </c>
      <c r="I256" s="7">
        <v>0.05</v>
      </c>
      <c r="J256" s="7">
        <v>1.1000000000000001</v>
      </c>
      <c r="K256" s="7">
        <v>1.2</v>
      </c>
      <c r="L256" s="7">
        <v>0</v>
      </c>
      <c r="M256" s="7" t="s">
        <v>37</v>
      </c>
      <c r="N256" s="7" t="s">
        <v>29</v>
      </c>
      <c r="O256" s="7" t="s">
        <v>122</v>
      </c>
      <c r="P256" s="7" t="s">
        <v>7</v>
      </c>
    </row>
    <row r="257" spans="1:16" ht="13.5" customHeight="1">
      <c r="A257" s="7" t="s">
        <v>186</v>
      </c>
      <c r="B257" s="24" t="s">
        <v>219</v>
      </c>
      <c r="C257" s="25"/>
      <c r="D257" s="7" t="s">
        <v>85</v>
      </c>
      <c r="E257" s="7">
        <v>2.8</v>
      </c>
      <c r="F257" s="7">
        <v>6.4</v>
      </c>
      <c r="G257" s="7">
        <v>18.3</v>
      </c>
      <c r="H257" s="7">
        <v>147</v>
      </c>
      <c r="I257" s="7">
        <v>0.13</v>
      </c>
      <c r="J257" s="7" t="s">
        <v>124</v>
      </c>
      <c r="K257" s="7">
        <v>0.02</v>
      </c>
      <c r="L257" s="7">
        <v>0</v>
      </c>
      <c r="M257" s="7">
        <v>8.9</v>
      </c>
      <c r="N257" s="7">
        <v>49</v>
      </c>
      <c r="O257" s="7">
        <v>19</v>
      </c>
      <c r="P257" s="7">
        <v>0.8</v>
      </c>
    </row>
    <row r="258" spans="1:16" ht="13.5" customHeight="1">
      <c r="A258" s="7" t="s">
        <v>31</v>
      </c>
      <c r="B258" s="24" t="s">
        <v>269</v>
      </c>
      <c r="C258" s="25"/>
      <c r="D258" s="7" t="s">
        <v>98</v>
      </c>
      <c r="E258" s="7">
        <v>0</v>
      </c>
      <c r="F258" s="7">
        <v>0</v>
      </c>
      <c r="G258" s="7" t="s">
        <v>124</v>
      </c>
      <c r="H258" s="7" t="s">
        <v>86</v>
      </c>
      <c r="I258" s="7">
        <v>0</v>
      </c>
      <c r="J258" s="7">
        <v>2.8</v>
      </c>
      <c r="K258" s="7">
        <v>0</v>
      </c>
      <c r="L258" s="7">
        <v>0</v>
      </c>
      <c r="M258" s="7" t="s">
        <v>36</v>
      </c>
      <c r="N258" s="7" t="s">
        <v>7</v>
      </c>
      <c r="O258" s="7" t="s">
        <v>27</v>
      </c>
      <c r="P258" s="7">
        <v>0.1</v>
      </c>
    </row>
    <row r="259" spans="1:16" ht="9.75" customHeight="1">
      <c r="A259" s="7" t="s">
        <v>54</v>
      </c>
      <c r="B259" s="24" t="s">
        <v>206</v>
      </c>
      <c r="C259" s="25"/>
      <c r="D259" s="7" t="s">
        <v>126</v>
      </c>
      <c r="E259" s="7">
        <v>3</v>
      </c>
      <c r="F259" s="7">
        <v>0.2</v>
      </c>
      <c r="G259" s="7" t="s">
        <v>38</v>
      </c>
      <c r="H259" s="7">
        <v>82</v>
      </c>
      <c r="I259" s="7">
        <v>0.04</v>
      </c>
      <c r="J259" s="7">
        <v>0</v>
      </c>
      <c r="K259" s="7">
        <v>0</v>
      </c>
      <c r="L259" s="7">
        <v>0</v>
      </c>
      <c r="M259" s="7" t="s">
        <v>30</v>
      </c>
      <c r="N259" s="7" t="s">
        <v>67</v>
      </c>
      <c r="O259" s="7" t="s">
        <v>29</v>
      </c>
      <c r="P259" s="7">
        <v>0.3</v>
      </c>
    </row>
    <row r="260" spans="1:16" ht="11.25" customHeight="1">
      <c r="A260" s="7" t="s">
        <v>59</v>
      </c>
      <c r="B260" s="24" t="s">
        <v>214</v>
      </c>
      <c r="C260" s="25"/>
      <c r="D260" s="7" t="s">
        <v>60</v>
      </c>
      <c r="E260" s="7">
        <v>0.02</v>
      </c>
      <c r="F260" s="7">
        <v>0</v>
      </c>
      <c r="G260" s="7">
        <v>0.14000000000000001</v>
      </c>
      <c r="H260" s="7">
        <v>63</v>
      </c>
      <c r="I260" s="7">
        <v>0</v>
      </c>
      <c r="J260" s="7">
        <v>0</v>
      </c>
      <c r="K260" s="7">
        <v>0</v>
      </c>
      <c r="L260" s="7">
        <v>0</v>
      </c>
      <c r="M260" s="7">
        <v>0.09</v>
      </c>
      <c r="N260" s="7">
        <v>0.4</v>
      </c>
      <c r="O260" s="7">
        <v>0.13</v>
      </c>
      <c r="P260" s="7">
        <v>0.01</v>
      </c>
    </row>
    <row r="261" spans="1:16" ht="11.25" customHeight="1">
      <c r="A261" s="8" t="s">
        <v>78</v>
      </c>
      <c r="B261" s="9"/>
      <c r="C261" s="9"/>
      <c r="D261" s="10">
        <f>D260+D259+D258+D257+D256+D255+D254+D253</f>
        <v>700</v>
      </c>
      <c r="E261" s="10">
        <f t="shared" ref="E261:P261" si="37">E260+E259+E258+E257+E256+E255+E254+E253</f>
        <v>17.52</v>
      </c>
      <c r="F261" s="10">
        <f t="shared" si="37"/>
        <v>18.900000000000002</v>
      </c>
      <c r="G261" s="10">
        <f t="shared" si="37"/>
        <v>67.44</v>
      </c>
      <c r="H261" s="10">
        <f t="shared" si="37"/>
        <v>592.79999999999995</v>
      </c>
      <c r="I261" s="10">
        <f t="shared" si="37"/>
        <v>0.32000000000000006</v>
      </c>
      <c r="J261" s="10">
        <f t="shared" si="37"/>
        <v>41.2</v>
      </c>
      <c r="K261" s="10">
        <f t="shared" si="37"/>
        <v>2.0299999999999998</v>
      </c>
      <c r="L261" s="10">
        <f t="shared" si="37"/>
        <v>0</v>
      </c>
      <c r="M261" s="10">
        <f t="shared" si="37"/>
        <v>87.39</v>
      </c>
      <c r="N261" s="10">
        <f t="shared" si="37"/>
        <v>119.4</v>
      </c>
      <c r="O261" s="10">
        <f t="shared" si="37"/>
        <v>138.13</v>
      </c>
      <c r="P261" s="10">
        <f t="shared" si="37"/>
        <v>3.5199999999999996</v>
      </c>
    </row>
    <row r="262" spans="1:16" ht="11.25" customHeight="1">
      <c r="A262" s="30" t="s">
        <v>83</v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ht="11.25" customHeight="1">
      <c r="A263" s="7" t="s">
        <v>168</v>
      </c>
      <c r="B263" s="24" t="s">
        <v>244</v>
      </c>
      <c r="C263" s="25"/>
      <c r="D263" s="7" t="s">
        <v>85</v>
      </c>
      <c r="E263" s="7">
        <v>0.4</v>
      </c>
      <c r="F263" s="7">
        <v>0.7</v>
      </c>
      <c r="G263" s="7">
        <v>20</v>
      </c>
      <c r="H263" s="7">
        <v>83</v>
      </c>
      <c r="I263" s="7">
        <v>0</v>
      </c>
      <c r="J263" s="7" t="s">
        <v>50</v>
      </c>
      <c r="K263" s="7">
        <v>0</v>
      </c>
      <c r="L263" s="7">
        <v>0</v>
      </c>
      <c r="M263" s="7" t="s">
        <v>40</v>
      </c>
      <c r="N263" s="7" t="s">
        <v>27</v>
      </c>
      <c r="O263" s="7" t="s">
        <v>29</v>
      </c>
      <c r="P263" s="7">
        <v>0</v>
      </c>
    </row>
    <row r="264" spans="1:16" ht="11.25" customHeight="1">
      <c r="A264" s="7">
        <v>274</v>
      </c>
      <c r="B264" s="24" t="s">
        <v>270</v>
      </c>
      <c r="C264" s="25"/>
      <c r="D264" s="7" t="s">
        <v>66</v>
      </c>
      <c r="E264" s="7">
        <v>5.6</v>
      </c>
      <c r="F264" s="7">
        <v>5.5</v>
      </c>
      <c r="G264" s="7">
        <v>11</v>
      </c>
      <c r="H264" s="7">
        <v>121</v>
      </c>
      <c r="I264" s="7">
        <v>0.04</v>
      </c>
      <c r="J264" s="7">
        <v>1.4</v>
      </c>
      <c r="K264" s="7">
        <v>0</v>
      </c>
      <c r="L264" s="7">
        <v>0</v>
      </c>
      <c r="M264" s="7" t="s">
        <v>38</v>
      </c>
      <c r="N264" s="7"/>
      <c r="O264" s="7" t="s">
        <v>34</v>
      </c>
      <c r="P264" s="7" t="s">
        <v>7</v>
      </c>
    </row>
    <row r="265" spans="1:16" ht="11.25" customHeight="1">
      <c r="A265" s="8" t="s">
        <v>87</v>
      </c>
      <c r="B265" s="9"/>
      <c r="C265" s="9"/>
      <c r="D265" s="10">
        <f>D264+D263</f>
        <v>200</v>
      </c>
      <c r="E265" s="10">
        <f t="shared" ref="E265:P265" si="38">E264+E263</f>
        <v>6</v>
      </c>
      <c r="F265" s="10">
        <f t="shared" si="38"/>
        <v>6.2</v>
      </c>
      <c r="G265" s="10">
        <f t="shared" si="38"/>
        <v>31</v>
      </c>
      <c r="H265" s="10">
        <f t="shared" si="38"/>
        <v>204</v>
      </c>
      <c r="I265" s="10">
        <f t="shared" si="38"/>
        <v>0.04</v>
      </c>
      <c r="J265" s="10">
        <f t="shared" si="38"/>
        <v>67.400000000000006</v>
      </c>
      <c r="K265" s="10">
        <f t="shared" si="38"/>
        <v>0</v>
      </c>
      <c r="L265" s="10">
        <f t="shared" si="38"/>
        <v>0</v>
      </c>
      <c r="M265" s="10">
        <f t="shared" si="38"/>
        <v>28</v>
      </c>
      <c r="N265" s="10">
        <f t="shared" si="38"/>
        <v>2</v>
      </c>
      <c r="O265" s="10">
        <f t="shared" si="38"/>
        <v>13</v>
      </c>
      <c r="P265" s="10">
        <f t="shared" si="38"/>
        <v>1</v>
      </c>
    </row>
    <row r="266" spans="1:16" ht="11.25" customHeight="1">
      <c r="A266" s="30" t="s">
        <v>90</v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1:16" ht="11.25" customHeight="1">
      <c r="A267" s="7" t="s">
        <v>126</v>
      </c>
      <c r="B267" s="24" t="s">
        <v>271</v>
      </c>
      <c r="C267" s="25"/>
      <c r="D267" s="7" t="s">
        <v>55</v>
      </c>
      <c r="E267" s="7" t="s">
        <v>7</v>
      </c>
      <c r="F267" s="7" t="s">
        <v>28</v>
      </c>
      <c r="G267" s="7" t="s">
        <v>33</v>
      </c>
      <c r="H267" s="7" t="s">
        <v>97</v>
      </c>
      <c r="I267" s="7">
        <v>0.03</v>
      </c>
      <c r="J267" s="7">
        <v>29.6</v>
      </c>
      <c r="K267" s="7">
        <v>1.2</v>
      </c>
      <c r="L267" s="7">
        <v>0</v>
      </c>
      <c r="M267" s="7" t="s">
        <v>35</v>
      </c>
      <c r="N267" s="7" t="s">
        <v>28</v>
      </c>
      <c r="O267" s="7" t="s">
        <v>39</v>
      </c>
      <c r="P267" s="7">
        <v>0</v>
      </c>
    </row>
    <row r="268" spans="1:16" ht="12" customHeight="1">
      <c r="A268" s="7" t="s">
        <v>136</v>
      </c>
      <c r="B268" s="24" t="s">
        <v>223</v>
      </c>
      <c r="C268" s="25"/>
      <c r="D268" s="7" t="s">
        <v>66</v>
      </c>
      <c r="E268" s="7" t="s">
        <v>31</v>
      </c>
      <c r="F268" s="7" t="s">
        <v>38</v>
      </c>
      <c r="G268" s="7">
        <v>0</v>
      </c>
      <c r="H268" s="7" t="s">
        <v>137</v>
      </c>
      <c r="I268" s="7">
        <v>0</v>
      </c>
      <c r="J268" s="7">
        <v>0</v>
      </c>
      <c r="K268" s="7">
        <v>0</v>
      </c>
      <c r="L268" s="7">
        <v>0</v>
      </c>
      <c r="M268" s="7" t="s">
        <v>40</v>
      </c>
      <c r="N268" s="7" t="s">
        <v>138</v>
      </c>
      <c r="O268" s="7" t="s">
        <v>35</v>
      </c>
      <c r="P268" s="7" t="s">
        <v>7</v>
      </c>
    </row>
    <row r="269" spans="1:16" ht="12.75" customHeight="1">
      <c r="A269" s="7">
        <v>77</v>
      </c>
      <c r="B269" s="24" t="s">
        <v>272</v>
      </c>
      <c r="C269" s="25"/>
      <c r="D269" s="7" t="s">
        <v>94</v>
      </c>
      <c r="E269" s="7" t="s">
        <v>31</v>
      </c>
      <c r="F269" s="7" t="s">
        <v>30</v>
      </c>
      <c r="G269" s="7" t="s">
        <v>81</v>
      </c>
      <c r="H269" s="7" t="s">
        <v>187</v>
      </c>
      <c r="I269" s="7">
        <v>0.09</v>
      </c>
      <c r="J269" s="7">
        <v>0</v>
      </c>
      <c r="K269" s="7">
        <v>0.04</v>
      </c>
      <c r="L269" s="7">
        <v>0</v>
      </c>
      <c r="M269" s="7" t="s">
        <v>36</v>
      </c>
      <c r="N269" s="7" t="s">
        <v>97</v>
      </c>
      <c r="O269" s="7" t="s">
        <v>34</v>
      </c>
      <c r="P269" s="7" t="s">
        <v>7</v>
      </c>
    </row>
    <row r="270" spans="1:16" ht="12.75" customHeight="1">
      <c r="A270" s="7" t="s">
        <v>171</v>
      </c>
      <c r="B270" s="24" t="s">
        <v>247</v>
      </c>
      <c r="C270" s="25"/>
      <c r="D270" s="7" t="s">
        <v>60</v>
      </c>
      <c r="E270" s="7">
        <v>0</v>
      </c>
      <c r="F270" s="7" t="s">
        <v>7</v>
      </c>
      <c r="G270" s="7" t="s">
        <v>7</v>
      </c>
      <c r="H270" s="7" t="s">
        <v>40</v>
      </c>
      <c r="I270" s="7">
        <v>0</v>
      </c>
      <c r="J270" s="7">
        <v>0</v>
      </c>
      <c r="K270" s="7">
        <v>0</v>
      </c>
      <c r="L270" s="7">
        <v>0</v>
      </c>
      <c r="M270" s="7" t="s">
        <v>28</v>
      </c>
      <c r="N270" s="7" t="s">
        <v>7</v>
      </c>
      <c r="O270" s="7" t="s">
        <v>7</v>
      </c>
      <c r="P270" s="7">
        <v>0</v>
      </c>
    </row>
    <row r="271" spans="1:16" ht="13.5" customHeight="1">
      <c r="A271" s="7">
        <v>286</v>
      </c>
      <c r="B271" s="24" t="s">
        <v>211</v>
      </c>
      <c r="C271" s="25"/>
      <c r="D271" s="7" t="s">
        <v>98</v>
      </c>
      <c r="E271" s="7">
        <v>0</v>
      </c>
      <c r="F271" s="7">
        <v>0</v>
      </c>
      <c r="G271" s="7" t="s">
        <v>34</v>
      </c>
      <c r="H271" s="7" t="s">
        <v>99</v>
      </c>
      <c r="I271" s="7">
        <v>0</v>
      </c>
      <c r="J271" s="7">
        <v>0</v>
      </c>
      <c r="K271" s="7">
        <v>0</v>
      </c>
      <c r="L271" s="7">
        <v>0</v>
      </c>
      <c r="M271" s="7" t="s">
        <v>32</v>
      </c>
      <c r="N271" s="7">
        <v>0</v>
      </c>
      <c r="O271" s="7" t="s">
        <v>27</v>
      </c>
      <c r="P271" s="7">
        <v>0.03</v>
      </c>
    </row>
    <row r="272" spans="1:16" ht="14.25" customHeight="1">
      <c r="A272" s="7" t="s">
        <v>54</v>
      </c>
      <c r="B272" s="24" t="s">
        <v>206</v>
      </c>
      <c r="C272" s="25"/>
      <c r="D272" s="7" t="s">
        <v>89</v>
      </c>
      <c r="E272" s="7" t="s">
        <v>27</v>
      </c>
      <c r="F272" s="7">
        <v>0.2</v>
      </c>
      <c r="G272" s="7" t="s">
        <v>38</v>
      </c>
      <c r="H272" s="7" t="s">
        <v>44</v>
      </c>
      <c r="I272" s="7">
        <v>0.03</v>
      </c>
      <c r="J272" s="7">
        <v>0</v>
      </c>
      <c r="K272" s="7">
        <v>0</v>
      </c>
      <c r="L272" s="7">
        <v>0</v>
      </c>
      <c r="M272" s="7" t="s">
        <v>30</v>
      </c>
      <c r="N272" s="7" t="s">
        <v>67</v>
      </c>
      <c r="O272" s="7" t="s">
        <v>29</v>
      </c>
      <c r="P272" s="7">
        <v>0</v>
      </c>
    </row>
    <row r="273" spans="1:16" ht="11.25" customHeight="1">
      <c r="A273" s="7" t="s">
        <v>59</v>
      </c>
      <c r="B273" s="24" t="s">
        <v>214</v>
      </c>
      <c r="C273" s="25"/>
      <c r="D273" s="7" t="s">
        <v>76</v>
      </c>
      <c r="E273" s="7">
        <v>0.01</v>
      </c>
      <c r="F273" s="7">
        <v>0</v>
      </c>
      <c r="G273" s="7">
        <v>0.1</v>
      </c>
      <c r="H273" s="7">
        <v>42</v>
      </c>
      <c r="I273" s="7">
        <v>0</v>
      </c>
      <c r="J273" s="7">
        <v>0</v>
      </c>
      <c r="K273" s="7">
        <v>0</v>
      </c>
      <c r="L273" s="7">
        <v>0</v>
      </c>
      <c r="M273" s="7">
        <v>0.09</v>
      </c>
      <c r="N273" s="7">
        <v>0.4</v>
      </c>
      <c r="O273" s="7">
        <v>0.13</v>
      </c>
      <c r="P273" s="7">
        <v>0.01</v>
      </c>
    </row>
    <row r="274" spans="1:16" ht="11.25" customHeight="1">
      <c r="A274" s="8" t="s">
        <v>100</v>
      </c>
      <c r="B274" s="9"/>
      <c r="C274" s="9"/>
      <c r="D274" s="10">
        <f>D273+D272+D271+D270+D269+D268+D267</f>
        <v>500</v>
      </c>
      <c r="E274" s="10">
        <f t="shared" ref="E274:P274" si="39">E273+E272+E271+E270+E269+E268+E267</f>
        <v>15.01</v>
      </c>
      <c r="F274" s="10">
        <f t="shared" si="39"/>
        <v>22.2</v>
      </c>
      <c r="G274" s="10">
        <f t="shared" si="39"/>
        <v>109.1</v>
      </c>
      <c r="H274" s="10">
        <f t="shared" si="39"/>
        <v>553</v>
      </c>
      <c r="I274" s="10">
        <f t="shared" si="39"/>
        <v>0.15</v>
      </c>
      <c r="J274" s="10">
        <f t="shared" si="39"/>
        <v>29.6</v>
      </c>
      <c r="K274" s="10">
        <f t="shared" si="39"/>
        <v>1.24</v>
      </c>
      <c r="L274" s="10">
        <f t="shared" si="39"/>
        <v>0</v>
      </c>
      <c r="M274" s="10">
        <f t="shared" si="39"/>
        <v>51.09</v>
      </c>
      <c r="N274" s="10">
        <f t="shared" si="39"/>
        <v>151.4</v>
      </c>
      <c r="O274" s="10">
        <f t="shared" si="39"/>
        <v>40.129999999999995</v>
      </c>
      <c r="P274" s="10">
        <f t="shared" si="39"/>
        <v>2.04</v>
      </c>
    </row>
    <row r="275" spans="1:16" ht="11.25" customHeight="1">
      <c r="A275" s="30" t="s">
        <v>102</v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ht="13.5" customHeight="1">
      <c r="A276" s="7">
        <v>298</v>
      </c>
      <c r="B276" s="24" t="s">
        <v>238</v>
      </c>
      <c r="C276" s="25"/>
      <c r="D276" s="7" t="s">
        <v>73</v>
      </c>
      <c r="E276" s="7" t="s">
        <v>29</v>
      </c>
      <c r="F276" s="7" t="s">
        <v>30</v>
      </c>
      <c r="G276" s="7" t="s">
        <v>103</v>
      </c>
      <c r="H276" s="7" t="s">
        <v>104</v>
      </c>
      <c r="I276" s="7">
        <v>0.02</v>
      </c>
      <c r="J276" s="7">
        <v>1</v>
      </c>
      <c r="K276" s="7">
        <v>0.05</v>
      </c>
      <c r="L276" s="7">
        <v>0</v>
      </c>
      <c r="M276" s="7" t="s">
        <v>63</v>
      </c>
      <c r="N276" s="7" t="s">
        <v>105</v>
      </c>
      <c r="O276" s="7" t="s">
        <v>62</v>
      </c>
      <c r="P276" s="7">
        <v>0</v>
      </c>
    </row>
    <row r="277" spans="1:16" ht="15.75" customHeight="1">
      <c r="A277" s="7" t="s">
        <v>54</v>
      </c>
      <c r="B277" s="24" t="s">
        <v>206</v>
      </c>
      <c r="C277" s="25"/>
      <c r="D277" s="7" t="s">
        <v>60</v>
      </c>
      <c r="E277" s="7" t="s">
        <v>27</v>
      </c>
      <c r="F277" s="7">
        <v>0.2</v>
      </c>
      <c r="G277" s="7" t="s">
        <v>67</v>
      </c>
      <c r="H277" s="7" t="s">
        <v>77</v>
      </c>
      <c r="I277" s="7">
        <v>0.03</v>
      </c>
      <c r="J277" s="7">
        <v>0</v>
      </c>
      <c r="K277" s="7">
        <v>0</v>
      </c>
      <c r="L277" s="7">
        <v>0</v>
      </c>
      <c r="M277" s="7" t="s">
        <v>31</v>
      </c>
      <c r="N277" s="7" t="s">
        <v>76</v>
      </c>
      <c r="O277" s="7" t="s">
        <v>29</v>
      </c>
      <c r="P277" s="7">
        <v>0.3</v>
      </c>
    </row>
    <row r="278" spans="1:16" ht="11.25" customHeight="1">
      <c r="A278" s="8" t="s">
        <v>106</v>
      </c>
      <c r="B278" s="9"/>
      <c r="C278" s="9"/>
      <c r="D278" s="10">
        <f>D277+D276</f>
        <v>200</v>
      </c>
      <c r="E278" s="10">
        <f t="shared" ref="E278:P278" si="40">E277+E276</f>
        <v>6</v>
      </c>
      <c r="F278" s="10">
        <f t="shared" si="40"/>
        <v>5.2</v>
      </c>
      <c r="G278" s="10">
        <f t="shared" si="40"/>
        <v>33</v>
      </c>
      <c r="H278" s="10">
        <f t="shared" si="40"/>
        <v>202</v>
      </c>
      <c r="I278" s="10">
        <f t="shared" si="40"/>
        <v>0.05</v>
      </c>
      <c r="J278" s="10">
        <f t="shared" si="40"/>
        <v>1</v>
      </c>
      <c r="K278" s="10">
        <f t="shared" si="40"/>
        <v>0.05</v>
      </c>
      <c r="L278" s="10">
        <f t="shared" si="40"/>
        <v>0</v>
      </c>
      <c r="M278" s="10">
        <f t="shared" si="40"/>
        <v>198</v>
      </c>
      <c r="N278" s="10">
        <f t="shared" si="40"/>
        <v>172</v>
      </c>
      <c r="O278" s="10">
        <f t="shared" si="40"/>
        <v>26</v>
      </c>
      <c r="P278" s="10">
        <f t="shared" si="40"/>
        <v>0.3</v>
      </c>
    </row>
    <row r="279" spans="1:16" ht="11.25" customHeight="1">
      <c r="A279" s="8" t="s">
        <v>108</v>
      </c>
      <c r="B279" s="9"/>
      <c r="C279" s="9"/>
      <c r="D279" s="10"/>
      <c r="E279" s="7">
        <f>E278+E274+E265+E261+E251</f>
        <v>59.55</v>
      </c>
      <c r="F279" s="7">
        <f t="shared" ref="F279:P279" si="41">F278+F274+F265+F261+F251</f>
        <v>66.400000000000006</v>
      </c>
      <c r="G279" s="7">
        <f t="shared" si="41"/>
        <v>305.27999999999997</v>
      </c>
      <c r="H279" s="7">
        <f t="shared" si="41"/>
        <v>2040.8</v>
      </c>
      <c r="I279" s="7">
        <f t="shared" si="41"/>
        <v>0.84000000000000008</v>
      </c>
      <c r="J279" s="7">
        <f t="shared" si="41"/>
        <v>140.29999999999998</v>
      </c>
      <c r="K279" s="7">
        <f t="shared" si="41"/>
        <v>3.46</v>
      </c>
      <c r="L279" s="7">
        <f t="shared" si="41"/>
        <v>0</v>
      </c>
      <c r="M279" s="7">
        <f t="shared" si="41"/>
        <v>646.57000000000005</v>
      </c>
      <c r="N279" s="7">
        <f t="shared" si="41"/>
        <v>731.19999999999993</v>
      </c>
      <c r="O279" s="7">
        <f t="shared" si="41"/>
        <v>357.39</v>
      </c>
      <c r="P279" s="7">
        <f t="shared" si="41"/>
        <v>10.199999999999999</v>
      </c>
    </row>
    <row r="280" spans="1:16" ht="11.25" customHeight="1">
      <c r="A280" s="1"/>
      <c r="K280" s="17"/>
      <c r="L280" s="17"/>
      <c r="M280" s="17"/>
      <c r="N280" s="17"/>
      <c r="O280" s="17"/>
      <c r="P280" s="17"/>
    </row>
    <row r="281" spans="1:16" ht="11.2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ht="11.25" customHeight="1">
      <c r="A282" s="2" t="s">
        <v>194</v>
      </c>
      <c r="E282" s="3" t="s">
        <v>3</v>
      </c>
      <c r="F282" s="19" t="s">
        <v>147</v>
      </c>
      <c r="G282" s="20"/>
      <c r="H282" s="20"/>
      <c r="I282" s="21" t="s">
        <v>5</v>
      </c>
      <c r="J282" s="21"/>
      <c r="K282" s="22" t="s">
        <v>196</v>
      </c>
      <c r="L282" s="22"/>
      <c r="M282" s="22"/>
      <c r="N282" s="22"/>
      <c r="O282" s="22"/>
      <c r="P282" s="22"/>
    </row>
    <row r="283" spans="1:16" ht="11.25" customHeight="1">
      <c r="D283" s="21" t="s">
        <v>6</v>
      </c>
      <c r="E283" s="21"/>
      <c r="F283" s="4" t="s">
        <v>27</v>
      </c>
      <c r="I283" s="21" t="s">
        <v>8</v>
      </c>
      <c r="J283" s="21"/>
      <c r="K283" s="23" t="s">
        <v>195</v>
      </c>
      <c r="L283" s="23"/>
      <c r="M283" s="23"/>
      <c r="N283" s="23"/>
      <c r="O283" s="23"/>
      <c r="P283" s="23"/>
    </row>
    <row r="284" spans="1:16" ht="21.75" customHeight="1">
      <c r="A284" s="26" t="s">
        <v>9</v>
      </c>
      <c r="B284" s="26" t="s">
        <v>10</v>
      </c>
      <c r="C284" s="26"/>
      <c r="D284" s="26" t="s">
        <v>11</v>
      </c>
      <c r="E284" s="16" t="s">
        <v>12</v>
      </c>
      <c r="F284" s="16"/>
      <c r="G284" s="16"/>
      <c r="H284" s="26" t="s">
        <v>13</v>
      </c>
      <c r="I284" s="16" t="s">
        <v>14</v>
      </c>
      <c r="J284" s="16"/>
      <c r="K284" s="16"/>
      <c r="L284" s="16"/>
      <c r="M284" s="16" t="s">
        <v>15</v>
      </c>
      <c r="N284" s="16"/>
      <c r="O284" s="16"/>
      <c r="P284" s="16"/>
    </row>
    <row r="285" spans="1:16" ht="21" customHeight="1">
      <c r="A285" s="27"/>
      <c r="B285" s="28"/>
      <c r="C285" s="29"/>
      <c r="D285" s="27"/>
      <c r="E285" s="5" t="s">
        <v>16</v>
      </c>
      <c r="F285" s="5" t="s">
        <v>17</v>
      </c>
      <c r="G285" s="5" t="s">
        <v>18</v>
      </c>
      <c r="H285" s="27"/>
      <c r="I285" s="5" t="s">
        <v>19</v>
      </c>
      <c r="J285" s="5" t="s">
        <v>20</v>
      </c>
      <c r="K285" s="5" t="s">
        <v>21</v>
      </c>
      <c r="L285" s="5" t="s">
        <v>22</v>
      </c>
      <c r="M285" s="5" t="s">
        <v>23</v>
      </c>
      <c r="N285" s="5" t="s">
        <v>24</v>
      </c>
      <c r="O285" s="5" t="s">
        <v>25</v>
      </c>
      <c r="P285" s="5" t="s">
        <v>26</v>
      </c>
    </row>
    <row r="286" spans="1:16" ht="11.25" customHeight="1">
      <c r="A286" s="6" t="s">
        <v>7</v>
      </c>
      <c r="B286" s="31" t="s">
        <v>27</v>
      </c>
      <c r="C286" s="31"/>
      <c r="D286" s="6" t="s">
        <v>28</v>
      </c>
      <c r="E286" s="6" t="s">
        <v>29</v>
      </c>
      <c r="F286" s="6" t="s">
        <v>30</v>
      </c>
      <c r="G286" s="6" t="s">
        <v>31</v>
      </c>
      <c r="H286" s="6" t="s">
        <v>32</v>
      </c>
      <c r="I286" s="6" t="s">
        <v>33</v>
      </c>
      <c r="J286" s="6" t="s">
        <v>34</v>
      </c>
      <c r="K286" s="6" t="s">
        <v>35</v>
      </c>
      <c r="L286" s="6" t="s">
        <v>36</v>
      </c>
      <c r="M286" s="6" t="s">
        <v>37</v>
      </c>
      <c r="N286" s="6" t="s">
        <v>38</v>
      </c>
      <c r="O286" s="6" t="s">
        <v>39</v>
      </c>
      <c r="P286" s="6" t="s">
        <v>40</v>
      </c>
    </row>
    <row r="287" spans="1:16" ht="11.25" customHeight="1">
      <c r="A287" s="30" t="s">
        <v>41</v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</row>
    <row r="288" spans="1:16" ht="14.25" customHeight="1">
      <c r="A288" s="7" t="s">
        <v>39</v>
      </c>
      <c r="B288" s="24" t="s">
        <v>197</v>
      </c>
      <c r="C288" s="25"/>
      <c r="D288" s="7" t="s">
        <v>40</v>
      </c>
      <c r="E288" s="7">
        <v>0.08</v>
      </c>
      <c r="F288" s="7">
        <v>12.4</v>
      </c>
      <c r="G288" s="7">
        <v>1.4</v>
      </c>
      <c r="H288" s="7">
        <v>112.5</v>
      </c>
      <c r="I288" s="7">
        <v>0</v>
      </c>
      <c r="J288" s="7">
        <v>0</v>
      </c>
      <c r="K288" s="7">
        <v>0.13</v>
      </c>
      <c r="L288" s="7">
        <v>0</v>
      </c>
      <c r="M288" s="7" t="s">
        <v>27</v>
      </c>
      <c r="N288" s="7" t="s">
        <v>27</v>
      </c>
      <c r="O288" s="7">
        <v>0.45</v>
      </c>
      <c r="P288" s="7">
        <v>0.03</v>
      </c>
    </row>
    <row r="289" spans="1:16" ht="14.25" customHeight="1">
      <c r="A289" s="7">
        <v>194</v>
      </c>
      <c r="B289" s="24" t="s">
        <v>212</v>
      </c>
      <c r="C289" s="25"/>
      <c r="D289" s="7" t="s">
        <v>111</v>
      </c>
      <c r="E289" s="7">
        <v>7.9</v>
      </c>
      <c r="F289" s="7">
        <v>9.1999999999999993</v>
      </c>
      <c r="G289" s="7">
        <v>41</v>
      </c>
      <c r="H289" s="7">
        <v>279</v>
      </c>
      <c r="I289" s="7">
        <v>0.2</v>
      </c>
      <c r="J289" s="7">
        <v>1</v>
      </c>
      <c r="K289" s="7">
        <v>0.9</v>
      </c>
      <c r="L289" s="7">
        <v>0</v>
      </c>
      <c r="M289" s="7" t="s">
        <v>113</v>
      </c>
      <c r="N289" s="7" t="s">
        <v>114</v>
      </c>
      <c r="O289" s="7" t="s">
        <v>115</v>
      </c>
      <c r="P289" s="7" t="s">
        <v>7</v>
      </c>
    </row>
    <row r="290" spans="1:16" ht="11.25" customHeight="1">
      <c r="A290" s="7" t="s">
        <v>116</v>
      </c>
      <c r="B290" s="24" t="s">
        <v>213</v>
      </c>
      <c r="C290" s="25"/>
      <c r="D290" s="7" t="s">
        <v>49</v>
      </c>
      <c r="E290" s="7">
        <v>0.1</v>
      </c>
      <c r="F290" s="7">
        <v>0</v>
      </c>
      <c r="G290" s="7">
        <v>9.1</v>
      </c>
      <c r="H290" s="7">
        <v>35</v>
      </c>
      <c r="I290" s="7">
        <v>0</v>
      </c>
      <c r="J290" s="7">
        <v>0</v>
      </c>
      <c r="K290" s="7">
        <v>0</v>
      </c>
      <c r="L290" s="7">
        <v>0</v>
      </c>
      <c r="M290" s="7" t="s">
        <v>32</v>
      </c>
      <c r="N290" s="7">
        <v>0</v>
      </c>
      <c r="O290" s="7" t="s">
        <v>27</v>
      </c>
      <c r="P290" s="7">
        <v>0.03</v>
      </c>
    </row>
    <row r="291" spans="1:16" ht="12.75" customHeight="1">
      <c r="A291" s="7" t="s">
        <v>54</v>
      </c>
      <c r="B291" s="24" t="s">
        <v>206</v>
      </c>
      <c r="C291" s="25"/>
      <c r="D291" s="7" t="s">
        <v>60</v>
      </c>
      <c r="E291" s="7" t="s">
        <v>27</v>
      </c>
      <c r="F291" s="7">
        <v>0.2</v>
      </c>
      <c r="G291" s="7" t="s">
        <v>67</v>
      </c>
      <c r="H291" s="7" t="s">
        <v>77</v>
      </c>
      <c r="I291" s="7">
        <v>0.03</v>
      </c>
      <c r="J291" s="7">
        <v>0</v>
      </c>
      <c r="K291" s="7">
        <v>0</v>
      </c>
      <c r="L291" s="7">
        <v>0</v>
      </c>
      <c r="M291" s="7" t="s">
        <v>31</v>
      </c>
      <c r="N291" s="7" t="s">
        <v>76</v>
      </c>
      <c r="O291" s="7" t="s">
        <v>29</v>
      </c>
      <c r="P291" s="7">
        <v>0.3</v>
      </c>
    </row>
    <row r="292" spans="1:16" ht="11.25" customHeight="1">
      <c r="A292" s="7" t="s">
        <v>59</v>
      </c>
      <c r="B292" s="24" t="s">
        <v>201</v>
      </c>
      <c r="C292" s="25"/>
      <c r="D292" s="7" t="s">
        <v>89</v>
      </c>
      <c r="E292" s="7">
        <v>0.01</v>
      </c>
      <c r="F292" s="7">
        <v>0</v>
      </c>
      <c r="G292" s="7">
        <v>0.1</v>
      </c>
      <c r="H292" s="7">
        <v>42</v>
      </c>
      <c r="I292" s="7">
        <v>0</v>
      </c>
      <c r="J292" s="7">
        <v>0</v>
      </c>
      <c r="K292" s="7">
        <v>0</v>
      </c>
      <c r="L292" s="7">
        <v>0</v>
      </c>
      <c r="M292" s="7">
        <v>0.09</v>
      </c>
      <c r="N292" s="7">
        <v>0.4</v>
      </c>
      <c r="O292" s="7">
        <v>0.13</v>
      </c>
      <c r="P292" s="7">
        <v>0.01</v>
      </c>
    </row>
    <row r="293" spans="1:16" ht="11.25" customHeight="1">
      <c r="A293" s="8" t="s">
        <v>61</v>
      </c>
      <c r="B293" s="9"/>
      <c r="C293" s="9"/>
      <c r="D293" s="10">
        <f>D292+D291+D290+D289+D288</f>
        <v>500</v>
      </c>
      <c r="E293" s="10">
        <f t="shared" ref="E293:P293" si="42">E292+E291+E290+E289+E288</f>
        <v>10.09</v>
      </c>
      <c r="F293" s="10">
        <f t="shared" si="42"/>
        <v>21.799999999999997</v>
      </c>
      <c r="G293" s="10">
        <f t="shared" si="42"/>
        <v>67.600000000000009</v>
      </c>
      <c r="H293" s="10">
        <f t="shared" si="42"/>
        <v>538.5</v>
      </c>
      <c r="I293" s="10">
        <f t="shared" si="42"/>
        <v>0.23</v>
      </c>
      <c r="J293" s="10">
        <f t="shared" si="42"/>
        <v>1</v>
      </c>
      <c r="K293" s="10">
        <f t="shared" si="42"/>
        <v>1.03</v>
      </c>
      <c r="L293" s="10">
        <f t="shared" si="42"/>
        <v>0</v>
      </c>
      <c r="M293" s="10">
        <f t="shared" si="42"/>
        <v>172.09</v>
      </c>
      <c r="N293" s="10">
        <f t="shared" si="42"/>
        <v>287.39999999999998</v>
      </c>
      <c r="O293" s="10">
        <f t="shared" si="42"/>
        <v>133.57999999999998</v>
      </c>
      <c r="P293" s="10">
        <f t="shared" si="42"/>
        <v>1.3699999999999999</v>
      </c>
    </row>
    <row r="294" spans="1:16" ht="11.25" customHeight="1">
      <c r="A294" s="30" t="s">
        <v>64</v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</row>
    <row r="295" spans="1:16" ht="15.75" customHeight="1">
      <c r="A295" s="7" t="s">
        <v>127</v>
      </c>
      <c r="B295" s="24" t="s">
        <v>273</v>
      </c>
      <c r="C295" s="25"/>
      <c r="D295" s="7" t="s">
        <v>66</v>
      </c>
      <c r="E295" s="7">
        <v>0.5</v>
      </c>
      <c r="F295" s="7">
        <v>4.4000000000000004</v>
      </c>
      <c r="G295" s="7">
        <v>4.9000000000000004</v>
      </c>
      <c r="H295" s="7">
        <v>61</v>
      </c>
      <c r="I295" s="7">
        <v>0.03</v>
      </c>
      <c r="J295" s="7">
        <v>3.04</v>
      </c>
      <c r="K295" s="7">
        <v>4</v>
      </c>
      <c r="L295" s="7">
        <v>1</v>
      </c>
      <c r="M295" s="7" t="s">
        <v>58</v>
      </c>
      <c r="N295" s="7" t="s">
        <v>31</v>
      </c>
      <c r="O295" s="7" t="s">
        <v>124</v>
      </c>
      <c r="P295" s="7" t="s">
        <v>7</v>
      </c>
    </row>
    <row r="296" spans="1:16" ht="14.25" customHeight="1">
      <c r="A296" s="7" t="s">
        <v>42</v>
      </c>
      <c r="B296" s="24" t="s">
        <v>274</v>
      </c>
      <c r="C296" s="25"/>
      <c r="D296" s="7" t="s">
        <v>49</v>
      </c>
      <c r="E296" s="7">
        <v>9.6</v>
      </c>
      <c r="F296" s="7">
        <v>7.4</v>
      </c>
      <c r="G296" s="7">
        <v>19</v>
      </c>
      <c r="H296" s="7">
        <v>187</v>
      </c>
      <c r="I296" s="7">
        <v>0.01</v>
      </c>
      <c r="J296" s="7">
        <v>1.2</v>
      </c>
      <c r="K296" s="7">
        <v>0.8</v>
      </c>
      <c r="L296" s="7">
        <v>0</v>
      </c>
      <c r="M296" s="7" t="s">
        <v>76</v>
      </c>
      <c r="N296" s="7" t="s">
        <v>40</v>
      </c>
      <c r="O296" s="7" t="s">
        <v>34</v>
      </c>
      <c r="P296" s="7">
        <v>0</v>
      </c>
    </row>
    <row r="297" spans="1:16" ht="17.25" customHeight="1">
      <c r="A297" s="7" t="s">
        <v>104</v>
      </c>
      <c r="B297" s="24" t="s">
        <v>252</v>
      </c>
      <c r="C297" s="25"/>
      <c r="D297" s="7" t="s">
        <v>92</v>
      </c>
      <c r="E297" s="7">
        <v>15</v>
      </c>
      <c r="F297" s="7">
        <v>12.6</v>
      </c>
      <c r="G297" s="7">
        <v>0.2</v>
      </c>
      <c r="H297" s="7">
        <v>174</v>
      </c>
      <c r="I297" s="7">
        <v>0.06</v>
      </c>
      <c r="J297" s="7">
        <v>0.3</v>
      </c>
      <c r="K297" s="7">
        <v>0.06</v>
      </c>
      <c r="L297" s="7">
        <v>0</v>
      </c>
      <c r="M297" s="7" t="s">
        <v>39</v>
      </c>
      <c r="N297" s="7" t="s">
        <v>150</v>
      </c>
      <c r="O297" s="7" t="s">
        <v>62</v>
      </c>
      <c r="P297" s="7" t="s">
        <v>27</v>
      </c>
    </row>
    <row r="298" spans="1:16" ht="15.75" customHeight="1">
      <c r="A298" s="7" t="s">
        <v>188</v>
      </c>
      <c r="B298" s="24" t="s">
        <v>275</v>
      </c>
      <c r="C298" s="25"/>
      <c r="D298" s="7" t="s">
        <v>94</v>
      </c>
      <c r="E298" s="7">
        <v>15.2</v>
      </c>
      <c r="F298" s="7">
        <v>4.9000000000000004</v>
      </c>
      <c r="G298" s="7">
        <v>35.799999999999997</v>
      </c>
      <c r="H298" s="7">
        <v>251</v>
      </c>
      <c r="I298" s="7">
        <v>0.7</v>
      </c>
      <c r="J298" s="7">
        <v>0</v>
      </c>
      <c r="K298" s="7">
        <v>0.1</v>
      </c>
      <c r="L298" s="7">
        <v>0</v>
      </c>
      <c r="M298" s="7" t="s">
        <v>173</v>
      </c>
      <c r="N298" s="7" t="s">
        <v>73</v>
      </c>
      <c r="O298" s="7" t="s">
        <v>50</v>
      </c>
      <c r="P298" s="7" t="s">
        <v>30</v>
      </c>
    </row>
    <row r="299" spans="1:16" ht="21.75" customHeight="1">
      <c r="A299" s="7">
        <v>309</v>
      </c>
      <c r="B299" s="24" t="s">
        <v>265</v>
      </c>
      <c r="C299" s="25"/>
      <c r="D299" s="7" t="s">
        <v>98</v>
      </c>
      <c r="E299" s="7">
        <v>0.1</v>
      </c>
      <c r="F299" s="7">
        <v>0</v>
      </c>
      <c r="G299" s="7" t="s">
        <v>40</v>
      </c>
      <c r="H299" s="7" t="s">
        <v>127</v>
      </c>
      <c r="I299" s="7">
        <v>0</v>
      </c>
      <c r="J299" s="7">
        <v>3</v>
      </c>
      <c r="K299" s="7">
        <v>0.1</v>
      </c>
      <c r="L299" s="7">
        <v>0</v>
      </c>
      <c r="M299" s="7" t="s">
        <v>35</v>
      </c>
      <c r="N299" s="7" t="s">
        <v>27</v>
      </c>
      <c r="O299" s="7" t="s">
        <v>28</v>
      </c>
      <c r="P299" s="7">
        <v>0.54</v>
      </c>
    </row>
    <row r="300" spans="1:16" ht="16.5" customHeight="1">
      <c r="A300" s="7" t="s">
        <v>54</v>
      </c>
      <c r="B300" s="24" t="s">
        <v>206</v>
      </c>
      <c r="C300" s="25"/>
      <c r="D300" s="7" t="s">
        <v>60</v>
      </c>
      <c r="E300" s="7" t="s">
        <v>27</v>
      </c>
      <c r="F300" s="7">
        <v>0.2</v>
      </c>
      <c r="G300" s="7" t="s">
        <v>67</v>
      </c>
      <c r="H300" s="7" t="s">
        <v>77</v>
      </c>
      <c r="I300" s="7">
        <v>0.03</v>
      </c>
      <c r="J300" s="7">
        <v>0</v>
      </c>
      <c r="K300" s="7">
        <v>0</v>
      </c>
      <c r="L300" s="7">
        <v>0</v>
      </c>
      <c r="M300" s="7" t="s">
        <v>31</v>
      </c>
      <c r="N300" s="7" t="s">
        <v>76</v>
      </c>
      <c r="O300" s="7" t="s">
        <v>29</v>
      </c>
      <c r="P300" s="7">
        <v>0.3</v>
      </c>
    </row>
    <row r="301" spans="1:16" ht="11.25" customHeight="1">
      <c r="A301" s="7" t="s">
        <v>59</v>
      </c>
      <c r="B301" s="24" t="s">
        <v>214</v>
      </c>
      <c r="C301" s="25"/>
      <c r="D301" s="7" t="s">
        <v>89</v>
      </c>
      <c r="E301" s="7">
        <v>0.01</v>
      </c>
      <c r="F301" s="7">
        <v>0</v>
      </c>
      <c r="G301" s="7">
        <v>0.1</v>
      </c>
      <c r="H301" s="7">
        <v>42</v>
      </c>
      <c r="I301" s="7">
        <v>0</v>
      </c>
      <c r="J301" s="7">
        <v>0</v>
      </c>
      <c r="K301" s="7">
        <v>0</v>
      </c>
      <c r="L301" s="7">
        <v>0</v>
      </c>
      <c r="M301" s="7">
        <v>0.09</v>
      </c>
      <c r="N301" s="7">
        <v>0.4</v>
      </c>
      <c r="O301" s="7">
        <v>0.13</v>
      </c>
      <c r="P301" s="7">
        <v>0.01</v>
      </c>
    </row>
    <row r="302" spans="1:16" ht="11.25" customHeight="1">
      <c r="A302" s="8" t="s">
        <v>78</v>
      </c>
      <c r="B302" s="9"/>
      <c r="C302" s="9"/>
      <c r="D302" s="10">
        <f>D301+D300+D299+D298+D297+D296+D295</f>
        <v>700</v>
      </c>
      <c r="E302" s="10">
        <f t="shared" ref="E302:P302" si="43">E301+E300+E299+E298+E297+E296+E295</f>
        <v>42.410000000000004</v>
      </c>
      <c r="F302" s="10">
        <f t="shared" si="43"/>
        <v>29.5</v>
      </c>
      <c r="G302" s="10">
        <f t="shared" si="43"/>
        <v>91.000000000000014</v>
      </c>
      <c r="H302" s="10">
        <f t="shared" si="43"/>
        <v>836</v>
      </c>
      <c r="I302" s="10">
        <f t="shared" si="43"/>
        <v>0.83000000000000007</v>
      </c>
      <c r="J302" s="10">
        <f t="shared" si="43"/>
        <v>7.54</v>
      </c>
      <c r="K302" s="10">
        <f t="shared" si="43"/>
        <v>5.0600000000000005</v>
      </c>
      <c r="L302" s="10">
        <f t="shared" si="43"/>
        <v>1</v>
      </c>
      <c r="M302" s="10">
        <f t="shared" si="43"/>
        <v>144.09</v>
      </c>
      <c r="N302" s="10">
        <f t="shared" si="43"/>
        <v>397.4</v>
      </c>
      <c r="O302" s="10">
        <f t="shared" si="43"/>
        <v>122.13</v>
      </c>
      <c r="P302" s="10">
        <f t="shared" si="43"/>
        <v>8.85</v>
      </c>
    </row>
    <row r="303" spans="1:16" ht="11.25" customHeight="1">
      <c r="A303" s="30" t="s">
        <v>83</v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</row>
    <row r="304" spans="1:16" ht="14.25" customHeight="1">
      <c r="A304" s="7" t="s">
        <v>129</v>
      </c>
      <c r="B304" s="24" t="s">
        <v>220</v>
      </c>
      <c r="C304" s="25"/>
      <c r="D304" s="7" t="s">
        <v>85</v>
      </c>
      <c r="E304" s="7">
        <v>0</v>
      </c>
      <c r="F304" s="7">
        <v>0</v>
      </c>
      <c r="G304" s="7">
        <v>17</v>
      </c>
      <c r="H304" s="7">
        <v>69</v>
      </c>
      <c r="I304" s="7">
        <v>0</v>
      </c>
      <c r="J304" s="7">
        <v>0</v>
      </c>
      <c r="K304" s="7">
        <v>0</v>
      </c>
      <c r="L304" s="7">
        <v>0</v>
      </c>
      <c r="M304" s="7" t="s">
        <v>31</v>
      </c>
      <c r="N304" s="7">
        <v>0</v>
      </c>
      <c r="O304" s="7" t="s">
        <v>7</v>
      </c>
      <c r="P304" s="7">
        <v>0</v>
      </c>
    </row>
    <row r="305" spans="1:16" ht="11.25" customHeight="1">
      <c r="A305" s="7">
        <v>1005</v>
      </c>
      <c r="B305" s="33" t="s">
        <v>276</v>
      </c>
      <c r="C305" s="34"/>
      <c r="D305" s="7" t="s">
        <v>66</v>
      </c>
      <c r="E305" s="7">
        <v>3.8</v>
      </c>
      <c r="F305" s="7">
        <v>0.8</v>
      </c>
      <c r="G305" s="7">
        <v>47.2</v>
      </c>
      <c r="H305" s="7">
        <v>115</v>
      </c>
      <c r="I305" s="7">
        <v>0.06</v>
      </c>
      <c r="J305" s="7">
        <v>0.2</v>
      </c>
      <c r="K305" s="7">
        <v>0</v>
      </c>
      <c r="L305" s="7">
        <v>0</v>
      </c>
      <c r="M305" s="7">
        <v>31.7</v>
      </c>
      <c r="N305" s="7">
        <v>42.7</v>
      </c>
      <c r="O305" s="7">
        <v>25.6</v>
      </c>
      <c r="P305" s="7">
        <v>0.8</v>
      </c>
    </row>
    <row r="306" spans="1:16" ht="11.25" customHeight="1">
      <c r="A306" s="8" t="s">
        <v>87</v>
      </c>
      <c r="B306" s="9"/>
      <c r="C306" s="9"/>
      <c r="D306" s="10">
        <f>D305+D304</f>
        <v>200</v>
      </c>
      <c r="E306" s="10">
        <f t="shared" ref="E306:P306" si="44">E305+E304</f>
        <v>3.8</v>
      </c>
      <c r="F306" s="10">
        <f t="shared" si="44"/>
        <v>0.8</v>
      </c>
      <c r="G306" s="10">
        <f t="shared" si="44"/>
        <v>64.2</v>
      </c>
      <c r="H306" s="10">
        <f t="shared" si="44"/>
        <v>184</v>
      </c>
      <c r="I306" s="10">
        <f t="shared" si="44"/>
        <v>0.06</v>
      </c>
      <c r="J306" s="10">
        <f t="shared" si="44"/>
        <v>0.2</v>
      </c>
      <c r="K306" s="10">
        <f t="shared" si="44"/>
        <v>0</v>
      </c>
      <c r="L306" s="10">
        <f t="shared" si="44"/>
        <v>0</v>
      </c>
      <c r="M306" s="10">
        <f t="shared" si="44"/>
        <v>37.700000000000003</v>
      </c>
      <c r="N306" s="10">
        <f t="shared" si="44"/>
        <v>42.7</v>
      </c>
      <c r="O306" s="10">
        <f t="shared" si="44"/>
        <v>26.6</v>
      </c>
      <c r="P306" s="10">
        <f t="shared" si="44"/>
        <v>0.8</v>
      </c>
    </row>
    <row r="307" spans="1:16" ht="11.25" customHeight="1">
      <c r="A307" s="30" t="s">
        <v>90</v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</row>
    <row r="308" spans="1:16" ht="11.25" customHeight="1">
      <c r="A308" s="7" t="s">
        <v>131</v>
      </c>
      <c r="B308" s="24" t="s">
        <v>221</v>
      </c>
      <c r="C308" s="25"/>
      <c r="D308" s="7" t="s">
        <v>132</v>
      </c>
      <c r="E308" s="7">
        <v>0</v>
      </c>
      <c r="F308" s="7">
        <v>0</v>
      </c>
      <c r="G308" s="7" t="s">
        <v>35</v>
      </c>
      <c r="H308" s="7" t="s">
        <v>97</v>
      </c>
      <c r="I308" s="7">
        <v>0.03</v>
      </c>
      <c r="J308" s="7" t="s">
        <v>35</v>
      </c>
      <c r="K308" s="7">
        <v>0</v>
      </c>
      <c r="L308" s="7">
        <v>0.2</v>
      </c>
      <c r="M308" s="7">
        <v>16</v>
      </c>
      <c r="N308" s="7">
        <v>11</v>
      </c>
      <c r="O308" s="7">
        <v>10</v>
      </c>
      <c r="P308" s="7">
        <v>2</v>
      </c>
    </row>
    <row r="309" spans="1:16" ht="21.75" customHeight="1">
      <c r="A309" s="7">
        <v>137</v>
      </c>
      <c r="B309" s="24" t="s">
        <v>277</v>
      </c>
      <c r="C309" s="25"/>
      <c r="D309" s="7" t="s">
        <v>92</v>
      </c>
      <c r="E309" s="7">
        <v>8.6999999999999993</v>
      </c>
      <c r="F309" s="7">
        <v>8.1</v>
      </c>
      <c r="G309" s="7">
        <v>4.5999999999999996</v>
      </c>
      <c r="H309" s="7">
        <v>126</v>
      </c>
      <c r="I309" s="7">
        <v>0.02</v>
      </c>
      <c r="J309" s="7">
        <v>0.4</v>
      </c>
      <c r="K309" s="7">
        <v>0.5</v>
      </c>
      <c r="L309" s="7">
        <v>0</v>
      </c>
      <c r="M309" s="7" t="s">
        <v>69</v>
      </c>
      <c r="N309" s="7" t="s">
        <v>172</v>
      </c>
      <c r="O309" s="7" t="s">
        <v>62</v>
      </c>
      <c r="P309" s="7">
        <v>0.3</v>
      </c>
    </row>
    <row r="310" spans="1:16" ht="14.25" customHeight="1">
      <c r="A310" s="7" t="s">
        <v>189</v>
      </c>
      <c r="B310" s="24" t="s">
        <v>278</v>
      </c>
      <c r="C310" s="25"/>
      <c r="D310" s="7" t="s">
        <v>190</v>
      </c>
      <c r="E310" s="7">
        <v>2.4</v>
      </c>
      <c r="F310" s="7">
        <v>7.4</v>
      </c>
      <c r="G310" s="7">
        <v>17.8</v>
      </c>
      <c r="H310" s="7">
        <v>149</v>
      </c>
      <c r="I310" s="7">
        <v>0.13</v>
      </c>
      <c r="J310" s="7">
        <v>2.4</v>
      </c>
      <c r="K310" s="7">
        <v>1.5</v>
      </c>
      <c r="L310" s="7">
        <v>0</v>
      </c>
      <c r="M310" s="7" t="s">
        <v>152</v>
      </c>
      <c r="N310" s="7" t="s">
        <v>35</v>
      </c>
      <c r="O310" s="7" t="s">
        <v>86</v>
      </c>
      <c r="P310" s="7">
        <v>0.34</v>
      </c>
    </row>
    <row r="311" spans="1:16" ht="15.75" customHeight="1">
      <c r="A311" s="7">
        <v>302</v>
      </c>
      <c r="B311" s="24" t="s">
        <v>279</v>
      </c>
      <c r="C311" s="25"/>
      <c r="D311" s="7" t="s">
        <v>80</v>
      </c>
      <c r="E311" s="7">
        <v>0.09</v>
      </c>
      <c r="F311" s="7">
        <v>0</v>
      </c>
      <c r="G311" s="7">
        <v>8.6</v>
      </c>
      <c r="H311" s="7">
        <v>34</v>
      </c>
      <c r="I311" s="7">
        <v>0</v>
      </c>
      <c r="J311" s="7">
        <v>2</v>
      </c>
      <c r="K311" s="7">
        <v>0</v>
      </c>
      <c r="L311" s="7">
        <v>0</v>
      </c>
      <c r="M311" s="7" t="s">
        <v>34</v>
      </c>
      <c r="N311" s="7" t="s">
        <v>7</v>
      </c>
      <c r="O311" s="7" t="s">
        <v>27</v>
      </c>
      <c r="P311" s="7">
        <v>0</v>
      </c>
    </row>
    <row r="312" spans="1:16" ht="12.75" customHeight="1">
      <c r="A312" s="7" t="s">
        <v>54</v>
      </c>
      <c r="B312" s="24" t="s">
        <v>206</v>
      </c>
      <c r="C312" s="25"/>
      <c r="D312" s="7" t="s">
        <v>126</v>
      </c>
      <c r="E312" s="7" t="s">
        <v>27</v>
      </c>
      <c r="F312" s="7">
        <v>0.2</v>
      </c>
      <c r="G312" s="7" t="s">
        <v>38</v>
      </c>
      <c r="H312" s="7" t="s">
        <v>44</v>
      </c>
      <c r="I312" s="7">
        <v>0.04</v>
      </c>
      <c r="J312" s="7">
        <v>0</v>
      </c>
      <c r="K312" s="7">
        <v>0</v>
      </c>
      <c r="L312" s="7">
        <v>0</v>
      </c>
      <c r="M312" s="7" t="s">
        <v>30</v>
      </c>
      <c r="N312" s="7" t="s">
        <v>67</v>
      </c>
      <c r="O312" s="7" t="s">
        <v>29</v>
      </c>
      <c r="P312" s="7">
        <v>0.3</v>
      </c>
    </row>
    <row r="313" spans="1:16" ht="11.25" customHeight="1">
      <c r="A313" s="8" t="s">
        <v>100</v>
      </c>
      <c r="B313" s="9"/>
      <c r="C313" s="9"/>
      <c r="D313" s="10">
        <f>D312+D311+D310+D309+D308</f>
        <v>500</v>
      </c>
      <c r="E313" s="10">
        <f t="shared" ref="E313:P313" si="45">E312+E311+E310+E309+E308</f>
        <v>13.19</v>
      </c>
      <c r="F313" s="10">
        <f t="shared" si="45"/>
        <v>15.7</v>
      </c>
      <c r="G313" s="10">
        <f t="shared" si="45"/>
        <v>54.000000000000007</v>
      </c>
      <c r="H313" s="10">
        <f t="shared" si="45"/>
        <v>414</v>
      </c>
      <c r="I313" s="10">
        <f t="shared" si="45"/>
        <v>0.22</v>
      </c>
      <c r="J313" s="10">
        <f t="shared" si="45"/>
        <v>14.8</v>
      </c>
      <c r="K313" s="10">
        <f t="shared" si="45"/>
        <v>2</v>
      </c>
      <c r="L313" s="10">
        <f t="shared" si="45"/>
        <v>0.2</v>
      </c>
      <c r="M313" s="10">
        <f t="shared" si="45"/>
        <v>81</v>
      </c>
      <c r="N313" s="10">
        <f t="shared" si="45"/>
        <v>66</v>
      </c>
      <c r="O313" s="10">
        <f t="shared" si="45"/>
        <v>107</v>
      </c>
      <c r="P313" s="10">
        <f t="shared" si="45"/>
        <v>2.94</v>
      </c>
    </row>
    <row r="314" spans="1:16" ht="11.25" customHeight="1">
      <c r="A314" s="30" t="s">
        <v>102</v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</row>
    <row r="315" spans="1:16" ht="11.25" customHeight="1">
      <c r="A315" s="7">
        <v>107</v>
      </c>
      <c r="B315" s="24" t="s">
        <v>225</v>
      </c>
      <c r="C315" s="25"/>
      <c r="D315" s="7" t="s">
        <v>73</v>
      </c>
      <c r="E315" s="7" t="s">
        <v>34</v>
      </c>
      <c r="F315" s="7" t="s">
        <v>28</v>
      </c>
      <c r="G315" s="7" t="s">
        <v>39</v>
      </c>
      <c r="H315" s="7" t="s">
        <v>82</v>
      </c>
      <c r="I315" s="7">
        <v>0.02</v>
      </c>
      <c r="J315" s="7">
        <v>1</v>
      </c>
      <c r="K315" s="7">
        <v>0.05</v>
      </c>
      <c r="L315" s="7">
        <v>0</v>
      </c>
      <c r="M315" s="7" t="s">
        <v>144</v>
      </c>
      <c r="N315" s="7" t="s">
        <v>145</v>
      </c>
      <c r="O315" s="7" t="s">
        <v>58</v>
      </c>
      <c r="P315" s="7">
        <v>0</v>
      </c>
    </row>
    <row r="316" spans="1:16" ht="13.5" customHeight="1">
      <c r="A316" s="7" t="s">
        <v>54</v>
      </c>
      <c r="B316" s="24" t="s">
        <v>206</v>
      </c>
      <c r="C316" s="25"/>
      <c r="D316" s="7" t="s">
        <v>60</v>
      </c>
      <c r="E316" s="7" t="s">
        <v>27</v>
      </c>
      <c r="F316" s="7">
        <v>0.2</v>
      </c>
      <c r="G316" s="7" t="s">
        <v>67</v>
      </c>
      <c r="H316" s="7" t="s">
        <v>77</v>
      </c>
      <c r="I316" s="7">
        <v>0.03</v>
      </c>
      <c r="J316" s="7">
        <v>0</v>
      </c>
      <c r="K316" s="7">
        <v>0</v>
      </c>
      <c r="L316" s="7">
        <v>0</v>
      </c>
      <c r="M316" s="7" t="s">
        <v>31</v>
      </c>
      <c r="N316" s="7" t="s">
        <v>76</v>
      </c>
      <c r="O316" s="7" t="s">
        <v>29</v>
      </c>
      <c r="P316" s="7">
        <v>0.3</v>
      </c>
    </row>
    <row r="317" spans="1:16" ht="11.25" customHeight="1">
      <c r="A317" s="8" t="s">
        <v>106</v>
      </c>
      <c r="B317" s="9"/>
      <c r="C317" s="9"/>
      <c r="D317" s="10">
        <f>D316+D315</f>
        <v>200</v>
      </c>
      <c r="E317" s="10">
        <f t="shared" ref="E317:P317" si="46">E316+E315</f>
        <v>11</v>
      </c>
      <c r="F317" s="10">
        <f t="shared" si="46"/>
        <v>3.2</v>
      </c>
      <c r="G317" s="10">
        <f t="shared" si="46"/>
        <v>30</v>
      </c>
      <c r="H317" s="10">
        <f t="shared" si="46"/>
        <v>189</v>
      </c>
      <c r="I317" s="10">
        <f t="shared" si="46"/>
        <v>0.05</v>
      </c>
      <c r="J317" s="10">
        <f t="shared" si="46"/>
        <v>1</v>
      </c>
      <c r="K317" s="10">
        <f t="shared" si="46"/>
        <v>0.05</v>
      </c>
      <c r="L317" s="10">
        <f t="shared" si="46"/>
        <v>0</v>
      </c>
      <c r="M317" s="10">
        <f t="shared" si="46"/>
        <v>217</v>
      </c>
      <c r="N317" s="10">
        <f t="shared" si="46"/>
        <v>182</v>
      </c>
      <c r="O317" s="10">
        <f t="shared" si="46"/>
        <v>30</v>
      </c>
      <c r="P317" s="10">
        <f t="shared" si="46"/>
        <v>0.3</v>
      </c>
    </row>
    <row r="318" spans="1:16" ht="11.25" customHeight="1">
      <c r="A318" s="8" t="s">
        <v>108</v>
      </c>
      <c r="B318" s="9"/>
      <c r="C318" s="9"/>
      <c r="D318" s="10"/>
      <c r="E318" s="7">
        <f>E317+E313+E306+E302+E293</f>
        <v>80.490000000000009</v>
      </c>
      <c r="F318" s="7">
        <f t="shared" ref="F318:P318" si="47">F317+F313+F306+F302+F293</f>
        <v>71</v>
      </c>
      <c r="G318" s="7">
        <f t="shared" si="47"/>
        <v>306.8</v>
      </c>
      <c r="H318" s="7">
        <f t="shared" si="47"/>
        <v>2161.5</v>
      </c>
      <c r="I318" s="7">
        <f t="shared" si="47"/>
        <v>1.3900000000000001</v>
      </c>
      <c r="J318" s="7">
        <f t="shared" si="47"/>
        <v>24.54</v>
      </c>
      <c r="K318" s="7">
        <f t="shared" si="47"/>
        <v>8.14</v>
      </c>
      <c r="L318" s="7">
        <f t="shared" si="47"/>
        <v>1.2</v>
      </c>
      <c r="M318" s="7">
        <f t="shared" si="47"/>
        <v>651.88</v>
      </c>
      <c r="N318" s="7">
        <f t="shared" si="47"/>
        <v>975.49999999999989</v>
      </c>
      <c r="O318" s="7">
        <f t="shared" si="47"/>
        <v>419.31</v>
      </c>
      <c r="P318" s="7">
        <f t="shared" si="47"/>
        <v>14.26</v>
      </c>
    </row>
    <row r="319" spans="1:16" ht="11.25" customHeight="1">
      <c r="A319" s="1"/>
      <c r="K319" s="17"/>
      <c r="L319" s="17"/>
      <c r="M319" s="17"/>
      <c r="N319" s="17"/>
      <c r="O319" s="17"/>
      <c r="P319" s="17"/>
    </row>
    <row r="320" spans="1:16" ht="11.2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ht="11.25" customHeight="1">
      <c r="A321" s="2" t="s">
        <v>194</v>
      </c>
      <c r="E321" s="3" t="s">
        <v>3</v>
      </c>
      <c r="F321" s="19" t="s">
        <v>163</v>
      </c>
      <c r="G321" s="20"/>
      <c r="H321" s="20"/>
      <c r="I321" s="21" t="s">
        <v>5</v>
      </c>
      <c r="J321" s="21"/>
      <c r="K321" s="22" t="s">
        <v>196</v>
      </c>
      <c r="L321" s="22"/>
      <c r="M321" s="22"/>
      <c r="N321" s="22"/>
      <c r="O321" s="22"/>
      <c r="P321" s="22"/>
    </row>
    <row r="322" spans="1:16" ht="11.25" customHeight="1">
      <c r="D322" s="21" t="s">
        <v>6</v>
      </c>
      <c r="E322" s="21"/>
      <c r="F322" s="4" t="s">
        <v>27</v>
      </c>
      <c r="I322" s="21" t="s">
        <v>8</v>
      </c>
      <c r="J322" s="21"/>
      <c r="K322" s="23" t="s">
        <v>195</v>
      </c>
      <c r="L322" s="23"/>
      <c r="M322" s="23"/>
      <c r="N322" s="23"/>
      <c r="O322" s="23"/>
      <c r="P322" s="23"/>
    </row>
    <row r="323" spans="1:16" ht="21.75" customHeight="1">
      <c r="A323" s="26" t="s">
        <v>9</v>
      </c>
      <c r="B323" s="26" t="s">
        <v>10</v>
      </c>
      <c r="C323" s="26"/>
      <c r="D323" s="26" t="s">
        <v>11</v>
      </c>
      <c r="E323" s="16" t="s">
        <v>12</v>
      </c>
      <c r="F323" s="16"/>
      <c r="G323" s="16"/>
      <c r="H323" s="26" t="s">
        <v>13</v>
      </c>
      <c r="I323" s="16" t="s">
        <v>14</v>
      </c>
      <c r="J323" s="16"/>
      <c r="K323" s="16"/>
      <c r="L323" s="16"/>
      <c r="M323" s="16" t="s">
        <v>15</v>
      </c>
      <c r="N323" s="16"/>
      <c r="O323" s="16"/>
      <c r="P323" s="16"/>
    </row>
    <row r="324" spans="1:16" ht="21" customHeight="1">
      <c r="A324" s="27"/>
      <c r="B324" s="28"/>
      <c r="C324" s="29"/>
      <c r="D324" s="27"/>
      <c r="E324" s="5" t="s">
        <v>16</v>
      </c>
      <c r="F324" s="5" t="s">
        <v>17</v>
      </c>
      <c r="G324" s="5" t="s">
        <v>18</v>
      </c>
      <c r="H324" s="27"/>
      <c r="I324" s="5" t="s">
        <v>19</v>
      </c>
      <c r="J324" s="5" t="s">
        <v>20</v>
      </c>
      <c r="K324" s="5" t="s">
        <v>21</v>
      </c>
      <c r="L324" s="5" t="s">
        <v>22</v>
      </c>
      <c r="M324" s="5" t="s">
        <v>23</v>
      </c>
      <c r="N324" s="5" t="s">
        <v>24</v>
      </c>
      <c r="O324" s="5" t="s">
        <v>25</v>
      </c>
      <c r="P324" s="5" t="s">
        <v>26</v>
      </c>
    </row>
    <row r="325" spans="1:16" ht="11.25" customHeight="1">
      <c r="A325" s="6" t="s">
        <v>7</v>
      </c>
      <c r="B325" s="31" t="s">
        <v>27</v>
      </c>
      <c r="C325" s="31"/>
      <c r="D325" s="6" t="s">
        <v>28</v>
      </c>
      <c r="E325" s="6" t="s">
        <v>29</v>
      </c>
      <c r="F325" s="6" t="s">
        <v>30</v>
      </c>
      <c r="G325" s="6" t="s">
        <v>31</v>
      </c>
      <c r="H325" s="6" t="s">
        <v>32</v>
      </c>
      <c r="I325" s="6" t="s">
        <v>33</v>
      </c>
      <c r="J325" s="6" t="s">
        <v>34</v>
      </c>
      <c r="K325" s="6" t="s">
        <v>35</v>
      </c>
      <c r="L325" s="6" t="s">
        <v>36</v>
      </c>
      <c r="M325" s="6" t="s">
        <v>37</v>
      </c>
      <c r="N325" s="6" t="s">
        <v>38</v>
      </c>
      <c r="O325" s="6" t="s">
        <v>39</v>
      </c>
      <c r="P325" s="6" t="s">
        <v>40</v>
      </c>
    </row>
    <row r="326" spans="1:16" ht="11.25" customHeight="1">
      <c r="A326" s="30" t="s">
        <v>41</v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1:16" ht="11.25" customHeight="1">
      <c r="A327" s="7" t="s">
        <v>40</v>
      </c>
      <c r="B327" s="24" t="s">
        <v>248</v>
      </c>
      <c r="C327" s="25"/>
      <c r="D327" s="7" t="s">
        <v>40</v>
      </c>
      <c r="E327" s="7" t="s">
        <v>29</v>
      </c>
      <c r="F327" s="7" t="s">
        <v>29</v>
      </c>
      <c r="G327" s="7">
        <v>0</v>
      </c>
      <c r="H327" s="7" t="s">
        <v>122</v>
      </c>
      <c r="I327" s="7">
        <v>0.04</v>
      </c>
      <c r="J327" s="7">
        <v>0</v>
      </c>
      <c r="K327" s="7">
        <v>0.04</v>
      </c>
      <c r="L327" s="7">
        <v>0</v>
      </c>
      <c r="M327" s="7" t="s">
        <v>128</v>
      </c>
      <c r="N327" s="7" t="s">
        <v>130</v>
      </c>
      <c r="O327" s="7">
        <v>0</v>
      </c>
      <c r="P327" s="7">
        <v>0</v>
      </c>
    </row>
    <row r="328" spans="1:16" ht="14.25" customHeight="1">
      <c r="A328" s="7">
        <v>196</v>
      </c>
      <c r="B328" s="24" t="s">
        <v>283</v>
      </c>
      <c r="C328" s="25"/>
      <c r="D328" s="7" t="s">
        <v>111</v>
      </c>
      <c r="E328" s="7">
        <v>8.1</v>
      </c>
      <c r="F328" s="7">
        <v>9.1999999999999993</v>
      </c>
      <c r="G328" s="7">
        <v>54.6</v>
      </c>
      <c r="H328" s="7">
        <v>336</v>
      </c>
      <c r="I328" s="7">
        <v>0.1</v>
      </c>
      <c r="J328" s="7">
        <v>1.1000000000000001</v>
      </c>
      <c r="K328" s="7">
        <v>0.2</v>
      </c>
      <c r="L328" s="7">
        <v>0</v>
      </c>
      <c r="M328" s="7" t="s">
        <v>148</v>
      </c>
      <c r="N328" s="7" t="s">
        <v>158</v>
      </c>
      <c r="O328" s="7" t="s">
        <v>45</v>
      </c>
      <c r="P328" s="7" t="s">
        <v>27</v>
      </c>
    </row>
    <row r="329" spans="1:16" ht="11.25" customHeight="1">
      <c r="A329" s="7" t="s">
        <v>116</v>
      </c>
      <c r="B329" s="24" t="s">
        <v>213</v>
      </c>
      <c r="C329" s="25"/>
      <c r="D329" s="7" t="s">
        <v>49</v>
      </c>
      <c r="E329" s="7">
        <v>0.1</v>
      </c>
      <c r="F329" s="7">
        <v>0</v>
      </c>
      <c r="G329" s="7">
        <v>9.1</v>
      </c>
      <c r="H329" s="7">
        <v>35</v>
      </c>
      <c r="I329" s="7">
        <v>0</v>
      </c>
      <c r="J329" s="7">
        <v>0</v>
      </c>
      <c r="K329" s="7">
        <v>0</v>
      </c>
      <c r="L329" s="7">
        <v>0</v>
      </c>
      <c r="M329" s="7" t="s">
        <v>32</v>
      </c>
      <c r="N329" s="7">
        <v>0</v>
      </c>
      <c r="O329" s="7" t="s">
        <v>27</v>
      </c>
      <c r="P329" s="7">
        <v>0.03</v>
      </c>
    </row>
    <row r="330" spans="1:16" ht="13.5" customHeight="1">
      <c r="A330" s="7" t="s">
        <v>54</v>
      </c>
      <c r="B330" s="24" t="s">
        <v>206</v>
      </c>
      <c r="C330" s="25"/>
      <c r="D330" s="7" t="s">
        <v>60</v>
      </c>
      <c r="E330" s="7" t="s">
        <v>27</v>
      </c>
      <c r="F330" s="7">
        <v>0.2</v>
      </c>
      <c r="G330" s="7" t="s">
        <v>67</v>
      </c>
      <c r="H330" s="7" t="s">
        <v>77</v>
      </c>
      <c r="I330" s="7">
        <v>0.03</v>
      </c>
      <c r="J330" s="7">
        <v>0</v>
      </c>
      <c r="K330" s="7">
        <v>0</v>
      </c>
      <c r="L330" s="7">
        <v>0</v>
      </c>
      <c r="M330" s="7" t="s">
        <v>31</v>
      </c>
      <c r="N330" s="7" t="s">
        <v>76</v>
      </c>
      <c r="O330" s="7" t="s">
        <v>29</v>
      </c>
      <c r="P330" s="7">
        <v>0.3</v>
      </c>
    </row>
    <row r="331" spans="1:16" ht="11.25" customHeight="1">
      <c r="A331" s="7" t="s">
        <v>59</v>
      </c>
      <c r="B331" s="24" t="s">
        <v>214</v>
      </c>
      <c r="C331" s="25"/>
      <c r="D331" s="7" t="s">
        <v>60</v>
      </c>
      <c r="E331" s="7">
        <v>0.02</v>
      </c>
      <c r="F331" s="7">
        <v>0</v>
      </c>
      <c r="G331" s="7">
        <v>0.14000000000000001</v>
      </c>
      <c r="H331" s="7">
        <v>63</v>
      </c>
      <c r="I331" s="7">
        <v>0</v>
      </c>
      <c r="J331" s="7">
        <v>0</v>
      </c>
      <c r="K331" s="7">
        <v>0</v>
      </c>
      <c r="L331" s="7">
        <v>0</v>
      </c>
      <c r="M331" s="7">
        <v>0.09</v>
      </c>
      <c r="N331" s="7">
        <v>0.4</v>
      </c>
      <c r="O331" s="7">
        <v>0.13</v>
      </c>
      <c r="P331" s="7">
        <v>0.01</v>
      </c>
    </row>
    <row r="332" spans="1:16" ht="11.25" customHeight="1">
      <c r="A332" s="8" t="s">
        <v>61</v>
      </c>
      <c r="B332" s="9"/>
      <c r="C332" s="9"/>
      <c r="D332" s="10">
        <f>D331+D330+D329+D328+D327</f>
        <v>505</v>
      </c>
      <c r="E332" s="10">
        <f t="shared" ref="E332:O332" si="48">E331+E330+E329+E328+E327</f>
        <v>14.219999999999999</v>
      </c>
      <c r="F332" s="10">
        <f t="shared" si="48"/>
        <v>13.399999999999999</v>
      </c>
      <c r="G332" s="10">
        <f t="shared" si="48"/>
        <v>79.84</v>
      </c>
      <c r="H332" s="10">
        <f t="shared" si="48"/>
        <v>543</v>
      </c>
      <c r="I332" s="10">
        <f t="shared" si="48"/>
        <v>0.17</v>
      </c>
      <c r="J332" s="10">
        <f t="shared" si="48"/>
        <v>1.1000000000000001</v>
      </c>
      <c r="K332" s="10">
        <f t="shared" si="48"/>
        <v>0.24000000000000002</v>
      </c>
      <c r="L332" s="10">
        <f t="shared" si="48"/>
        <v>0</v>
      </c>
      <c r="M332" s="10">
        <f t="shared" si="48"/>
        <v>283.09000000000003</v>
      </c>
      <c r="N332" s="10">
        <f t="shared" si="48"/>
        <v>239.4</v>
      </c>
      <c r="O332" s="10">
        <f t="shared" si="48"/>
        <v>155.13</v>
      </c>
      <c r="P332" s="10">
        <f>P331+P330+P329+P328+P327</f>
        <v>2.34</v>
      </c>
    </row>
    <row r="333" spans="1:16" ht="11.25" customHeight="1">
      <c r="A333" s="30" t="s">
        <v>64</v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1:16" ht="12.75" customHeight="1">
      <c r="A334" s="7">
        <v>40</v>
      </c>
      <c r="B334" s="24" t="s">
        <v>284</v>
      </c>
      <c r="C334" s="25"/>
      <c r="D334" s="7" t="s">
        <v>55</v>
      </c>
      <c r="E334" s="7" t="s">
        <v>7</v>
      </c>
      <c r="F334" s="7" t="s">
        <v>27</v>
      </c>
      <c r="G334" s="7" t="s">
        <v>37</v>
      </c>
      <c r="H334" s="7" t="s">
        <v>140</v>
      </c>
      <c r="I334" s="7">
        <v>0.04</v>
      </c>
      <c r="J334" s="7">
        <v>5.9</v>
      </c>
      <c r="K334" s="7">
        <v>1.2</v>
      </c>
      <c r="L334" s="7">
        <v>0</v>
      </c>
      <c r="M334" s="7" t="s">
        <v>36</v>
      </c>
      <c r="N334" s="7" t="s">
        <v>31</v>
      </c>
      <c r="O334" s="7" t="s">
        <v>56</v>
      </c>
      <c r="P334" s="7">
        <v>0.3</v>
      </c>
    </row>
    <row r="335" spans="1:16" ht="12" customHeight="1">
      <c r="A335" s="7" t="s">
        <v>125</v>
      </c>
      <c r="B335" s="24" t="s">
        <v>285</v>
      </c>
      <c r="C335" s="25"/>
      <c r="D335" s="7" t="s">
        <v>176</v>
      </c>
      <c r="E335" s="7">
        <v>2.1</v>
      </c>
      <c r="F335" s="7">
        <v>5.0999999999999996</v>
      </c>
      <c r="G335" s="7">
        <v>12.4</v>
      </c>
      <c r="H335" s="7" t="s">
        <v>191</v>
      </c>
      <c r="I335" s="7">
        <v>7.0000000000000007E-2</v>
      </c>
      <c r="J335" s="7">
        <v>6.8</v>
      </c>
      <c r="K335" s="7">
        <v>0.9</v>
      </c>
      <c r="L335" s="7">
        <v>0</v>
      </c>
      <c r="M335" s="7" t="s">
        <v>133</v>
      </c>
      <c r="N335" s="7" t="s">
        <v>89</v>
      </c>
      <c r="O335" s="7" t="s">
        <v>179</v>
      </c>
      <c r="P335" s="7" t="s">
        <v>7</v>
      </c>
    </row>
    <row r="336" spans="1:16" ht="11.25" customHeight="1">
      <c r="A336" s="7" t="s">
        <v>121</v>
      </c>
      <c r="B336" s="24" t="s">
        <v>217</v>
      </c>
      <c r="C336" s="25"/>
      <c r="D336" s="7" t="s">
        <v>30</v>
      </c>
      <c r="E336" s="7">
        <v>0.2</v>
      </c>
      <c r="F336" s="7">
        <v>0.8</v>
      </c>
      <c r="G336" s="7">
        <v>0.2</v>
      </c>
      <c r="H336" s="7">
        <v>7.8</v>
      </c>
      <c r="I336" s="7">
        <v>0</v>
      </c>
      <c r="J336" s="7">
        <v>0</v>
      </c>
      <c r="K336" s="7">
        <v>0</v>
      </c>
      <c r="L336" s="7">
        <v>0</v>
      </c>
      <c r="M336" s="7">
        <v>4.4000000000000004</v>
      </c>
      <c r="N336" s="7">
        <v>0</v>
      </c>
      <c r="O336" s="7">
        <v>3</v>
      </c>
      <c r="P336" s="7">
        <v>0.01</v>
      </c>
    </row>
    <row r="337" spans="1:16" ht="21.75" customHeight="1">
      <c r="A337" s="7" t="s">
        <v>46</v>
      </c>
      <c r="B337" s="24" t="s">
        <v>286</v>
      </c>
      <c r="C337" s="25"/>
      <c r="D337" s="7" t="s">
        <v>85</v>
      </c>
      <c r="E337" s="7">
        <v>15.3</v>
      </c>
      <c r="F337" s="7">
        <v>34</v>
      </c>
      <c r="G337" s="7">
        <v>9</v>
      </c>
      <c r="H337" s="7">
        <v>414</v>
      </c>
      <c r="I337" s="7">
        <v>0.11</v>
      </c>
      <c r="J337" s="7">
        <v>14.9</v>
      </c>
      <c r="K337" s="7">
        <v>0.9</v>
      </c>
      <c r="L337" s="7">
        <v>0</v>
      </c>
      <c r="M337" s="7" t="s">
        <v>103</v>
      </c>
      <c r="N337" s="7" t="s">
        <v>39</v>
      </c>
      <c r="O337" s="7" t="s">
        <v>66</v>
      </c>
      <c r="P337" s="7">
        <v>0.3</v>
      </c>
    </row>
    <row r="338" spans="1:16" ht="15" customHeight="1">
      <c r="A338" s="7" t="s">
        <v>75</v>
      </c>
      <c r="B338" s="24" t="s">
        <v>205</v>
      </c>
      <c r="C338" s="25"/>
      <c r="D338" s="7" t="s">
        <v>49</v>
      </c>
      <c r="E338" s="7">
        <v>0.2</v>
      </c>
      <c r="F338" s="7">
        <v>0.1</v>
      </c>
      <c r="G338" s="7">
        <v>17.2</v>
      </c>
      <c r="H338" s="7">
        <v>68</v>
      </c>
      <c r="I338" s="7">
        <v>0</v>
      </c>
      <c r="J338" s="7">
        <v>0</v>
      </c>
      <c r="K338" s="7">
        <v>0</v>
      </c>
      <c r="L338" s="7">
        <v>0</v>
      </c>
      <c r="M338" s="7" t="s">
        <v>34</v>
      </c>
      <c r="N338" s="7">
        <v>0</v>
      </c>
      <c r="O338" s="7" t="s">
        <v>27</v>
      </c>
      <c r="P338" s="7">
        <v>0.06</v>
      </c>
    </row>
    <row r="339" spans="1:16" ht="15" customHeight="1">
      <c r="A339" s="7" t="s">
        <v>54</v>
      </c>
      <c r="B339" s="24" t="s">
        <v>206</v>
      </c>
      <c r="C339" s="25"/>
      <c r="D339" s="7" t="s">
        <v>60</v>
      </c>
      <c r="E339" s="7" t="s">
        <v>27</v>
      </c>
      <c r="F339" s="7">
        <v>0.2</v>
      </c>
      <c r="G339" s="7" t="s">
        <v>67</v>
      </c>
      <c r="H339" s="7" t="s">
        <v>77</v>
      </c>
      <c r="I339" s="7">
        <v>0.03</v>
      </c>
      <c r="J339" s="7">
        <v>0</v>
      </c>
      <c r="K339" s="7">
        <v>0</v>
      </c>
      <c r="L339" s="7">
        <v>0</v>
      </c>
      <c r="M339" s="7" t="s">
        <v>31</v>
      </c>
      <c r="N339" s="7" t="s">
        <v>76</v>
      </c>
      <c r="O339" s="7" t="s">
        <v>29</v>
      </c>
      <c r="P339" s="7">
        <v>0.3</v>
      </c>
    </row>
    <row r="340" spans="1:16" ht="11.25" customHeight="1">
      <c r="A340" s="7" t="s">
        <v>59</v>
      </c>
      <c r="B340" s="24" t="s">
        <v>201</v>
      </c>
      <c r="C340" s="25"/>
      <c r="D340" s="7" t="s">
        <v>89</v>
      </c>
      <c r="E340" s="7">
        <v>0.01</v>
      </c>
      <c r="F340" s="7">
        <v>0</v>
      </c>
      <c r="G340" s="7">
        <v>0.1</v>
      </c>
      <c r="H340" s="7">
        <v>42</v>
      </c>
      <c r="I340" s="7">
        <v>0</v>
      </c>
      <c r="J340" s="7">
        <v>0</v>
      </c>
      <c r="K340" s="7">
        <v>0</v>
      </c>
      <c r="L340" s="7">
        <v>0</v>
      </c>
      <c r="M340" s="7">
        <v>0.09</v>
      </c>
      <c r="N340" s="7">
        <v>0.4</v>
      </c>
      <c r="O340" s="7">
        <v>0.13</v>
      </c>
      <c r="P340" s="7">
        <v>0.01</v>
      </c>
    </row>
    <row r="341" spans="1:16" ht="11.25" customHeight="1">
      <c r="A341" s="8" t="s">
        <v>78</v>
      </c>
      <c r="B341" s="9"/>
      <c r="C341" s="9"/>
      <c r="D341" s="10">
        <f>D340+D339+D338+D337+D336+D335+D334</f>
        <v>700</v>
      </c>
      <c r="E341" s="10">
        <f t="shared" ref="E341:P341" si="49">E340+E339+E338+E337+E336+E335+E334</f>
        <v>20.810000000000002</v>
      </c>
      <c r="F341" s="10">
        <f t="shared" si="49"/>
        <v>42.199999999999996</v>
      </c>
      <c r="G341" s="10">
        <f t="shared" si="49"/>
        <v>66.900000000000006</v>
      </c>
      <c r="H341" s="10">
        <f t="shared" si="49"/>
        <v>754.8</v>
      </c>
      <c r="I341" s="10">
        <f t="shared" si="49"/>
        <v>0.25</v>
      </c>
      <c r="J341" s="10">
        <f t="shared" si="49"/>
        <v>27.6</v>
      </c>
      <c r="K341" s="10">
        <f t="shared" si="49"/>
        <v>3</v>
      </c>
      <c r="L341" s="10">
        <f t="shared" si="49"/>
        <v>0</v>
      </c>
      <c r="M341" s="10">
        <f t="shared" si="49"/>
        <v>83.490000000000009</v>
      </c>
      <c r="N341" s="10">
        <f t="shared" si="49"/>
        <v>65.400000000000006</v>
      </c>
      <c r="O341" s="10">
        <f t="shared" si="49"/>
        <v>109.13</v>
      </c>
      <c r="P341" s="10">
        <f t="shared" si="49"/>
        <v>1.98</v>
      </c>
    </row>
    <row r="342" spans="1:16" ht="11.25" customHeight="1">
      <c r="A342" s="30" t="s">
        <v>83</v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1:16" ht="11.25" customHeight="1">
      <c r="A343" s="7" t="s">
        <v>84</v>
      </c>
      <c r="B343" s="24" t="s">
        <v>207</v>
      </c>
      <c r="C343" s="25"/>
      <c r="D343" s="7" t="s">
        <v>85</v>
      </c>
      <c r="E343" s="7">
        <v>0</v>
      </c>
      <c r="F343" s="7">
        <v>0</v>
      </c>
      <c r="G343" s="7" t="s">
        <v>86</v>
      </c>
      <c r="H343" s="7" t="s">
        <v>72</v>
      </c>
      <c r="I343" s="7">
        <v>0.02</v>
      </c>
      <c r="J343" s="7">
        <v>2.7</v>
      </c>
      <c r="K343" s="7">
        <v>0</v>
      </c>
      <c r="L343" s="7">
        <v>0</v>
      </c>
      <c r="M343" s="7" t="s">
        <v>40</v>
      </c>
      <c r="N343" s="7" t="s">
        <v>34</v>
      </c>
      <c r="O343" s="7">
        <v>0</v>
      </c>
      <c r="P343" s="7">
        <v>0.3</v>
      </c>
    </row>
    <row r="344" spans="1:16" ht="11.25" customHeight="1">
      <c r="A344" s="7">
        <v>277</v>
      </c>
      <c r="B344" s="24" t="s">
        <v>287</v>
      </c>
      <c r="C344" s="25"/>
      <c r="D344" s="7" t="s">
        <v>66</v>
      </c>
      <c r="E344" s="7">
        <v>5.8</v>
      </c>
      <c r="F344" s="7">
        <v>4.3</v>
      </c>
      <c r="G344" s="7">
        <v>13.8</v>
      </c>
      <c r="H344" s="7" t="s">
        <v>190</v>
      </c>
      <c r="I344" s="7">
        <v>0.4</v>
      </c>
      <c r="J344" s="7">
        <v>0.04</v>
      </c>
      <c r="K344" s="7">
        <v>0</v>
      </c>
      <c r="L344" s="7">
        <v>0</v>
      </c>
      <c r="M344" s="7" t="s">
        <v>151</v>
      </c>
      <c r="N344" s="7">
        <v>0</v>
      </c>
      <c r="O344" s="7" t="s">
        <v>34</v>
      </c>
      <c r="P344" s="7" t="s">
        <v>7</v>
      </c>
    </row>
    <row r="345" spans="1:16" ht="11.25" customHeight="1">
      <c r="A345" s="8" t="s">
        <v>87</v>
      </c>
      <c r="B345" s="9"/>
      <c r="C345" s="9"/>
      <c r="D345" s="10">
        <f>D344+D343</f>
        <v>200</v>
      </c>
      <c r="E345" s="10">
        <f t="shared" ref="E345:P345" si="50">E344+E343</f>
        <v>5.8</v>
      </c>
      <c r="F345" s="10">
        <f t="shared" si="50"/>
        <v>4.3</v>
      </c>
      <c r="G345" s="10">
        <f t="shared" si="50"/>
        <v>82.8</v>
      </c>
      <c r="H345" s="10">
        <f t="shared" si="50"/>
        <v>258</v>
      </c>
      <c r="I345" s="10">
        <f t="shared" si="50"/>
        <v>0.42000000000000004</v>
      </c>
      <c r="J345" s="10">
        <f t="shared" si="50"/>
        <v>2.74</v>
      </c>
      <c r="K345" s="10">
        <f t="shared" si="50"/>
        <v>0</v>
      </c>
      <c r="L345" s="10">
        <f t="shared" si="50"/>
        <v>0</v>
      </c>
      <c r="M345" s="10">
        <f t="shared" si="50"/>
        <v>70</v>
      </c>
      <c r="N345" s="10">
        <f t="shared" si="50"/>
        <v>9</v>
      </c>
      <c r="O345" s="10">
        <f t="shared" si="50"/>
        <v>9</v>
      </c>
      <c r="P345" s="10">
        <f t="shared" si="50"/>
        <v>1.3</v>
      </c>
    </row>
    <row r="346" spans="1:16" ht="11.25" customHeight="1">
      <c r="A346" s="30" t="s">
        <v>90</v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spans="1:16" ht="21.75" customHeight="1">
      <c r="A347" s="7">
        <v>41</v>
      </c>
      <c r="B347" s="24" t="s">
        <v>215</v>
      </c>
      <c r="C347" s="25"/>
      <c r="D347" s="7" t="s">
        <v>55</v>
      </c>
      <c r="E347" s="7" t="s">
        <v>7</v>
      </c>
      <c r="F347" s="7" t="s">
        <v>27</v>
      </c>
      <c r="G347" s="7" t="s">
        <v>35</v>
      </c>
      <c r="H347" s="7" t="s">
        <v>65</v>
      </c>
      <c r="I347" s="7">
        <v>0.02</v>
      </c>
      <c r="J347" s="7">
        <v>2.2999999999999998</v>
      </c>
      <c r="K347" s="7">
        <v>0.5</v>
      </c>
      <c r="L347" s="7">
        <v>0</v>
      </c>
      <c r="M347" s="7" t="s">
        <v>34</v>
      </c>
      <c r="N347" s="7" t="s">
        <v>33</v>
      </c>
      <c r="O347" s="7" t="s">
        <v>39</v>
      </c>
      <c r="P347" s="7">
        <v>0.02</v>
      </c>
    </row>
    <row r="348" spans="1:16" ht="13.5" customHeight="1">
      <c r="A348" s="7" t="s">
        <v>170</v>
      </c>
      <c r="B348" s="24" t="s">
        <v>288</v>
      </c>
      <c r="C348" s="25"/>
      <c r="D348" s="7" t="s">
        <v>92</v>
      </c>
      <c r="E348" s="7">
        <v>9.4</v>
      </c>
      <c r="F348" s="7">
        <v>4.0999999999999996</v>
      </c>
      <c r="G348" s="7">
        <v>9.1999999999999993</v>
      </c>
      <c r="H348" s="7">
        <v>90.8</v>
      </c>
      <c r="I348" s="7">
        <v>0.03</v>
      </c>
      <c r="J348" s="7">
        <v>0</v>
      </c>
      <c r="K348" s="7">
        <v>0.03</v>
      </c>
      <c r="L348" s="7">
        <v>0</v>
      </c>
      <c r="M348" s="7">
        <v>4.2</v>
      </c>
      <c r="N348" s="7">
        <v>10</v>
      </c>
      <c r="O348" s="7">
        <v>2.2999999999999998</v>
      </c>
      <c r="P348" s="7">
        <v>0.1</v>
      </c>
    </row>
    <row r="349" spans="1:16" ht="15" customHeight="1">
      <c r="A349" s="7" t="s">
        <v>93</v>
      </c>
      <c r="B349" s="24" t="s">
        <v>258</v>
      </c>
      <c r="C349" s="25"/>
      <c r="D349" s="7" t="s">
        <v>94</v>
      </c>
      <c r="E349" s="7" t="s">
        <v>30</v>
      </c>
      <c r="F349" s="7" t="s">
        <v>30</v>
      </c>
      <c r="G349" s="7" t="s">
        <v>95</v>
      </c>
      <c r="H349" s="7" t="s">
        <v>96</v>
      </c>
      <c r="I349" s="7">
        <v>0.09</v>
      </c>
      <c r="J349" s="7">
        <v>0</v>
      </c>
      <c r="K349" s="7">
        <v>0.04</v>
      </c>
      <c r="L349" s="7">
        <v>0</v>
      </c>
      <c r="M349" s="7" t="s">
        <v>36</v>
      </c>
      <c r="N349" s="7" t="s">
        <v>97</v>
      </c>
      <c r="O349" s="7" t="s">
        <v>34</v>
      </c>
      <c r="P349" s="7" t="s">
        <v>7</v>
      </c>
    </row>
    <row r="350" spans="1:16" ht="13.5" customHeight="1">
      <c r="A350" s="7" t="s">
        <v>171</v>
      </c>
      <c r="B350" s="24" t="s">
        <v>289</v>
      </c>
      <c r="C350" s="25"/>
      <c r="D350" s="7" t="s">
        <v>89</v>
      </c>
      <c r="E350" s="7">
        <v>0</v>
      </c>
      <c r="F350" s="7" t="s">
        <v>7</v>
      </c>
      <c r="G350" s="7" t="s">
        <v>27</v>
      </c>
      <c r="H350" s="7" t="s">
        <v>67</v>
      </c>
      <c r="I350" s="7">
        <v>0</v>
      </c>
      <c r="J350" s="7">
        <v>0</v>
      </c>
      <c r="K350" s="7">
        <v>0</v>
      </c>
      <c r="L350" s="7">
        <v>0</v>
      </c>
      <c r="M350" s="7" t="s">
        <v>28</v>
      </c>
      <c r="N350" s="7" t="s">
        <v>29</v>
      </c>
      <c r="O350" s="7" t="s">
        <v>27</v>
      </c>
      <c r="P350" s="7">
        <v>0</v>
      </c>
    </row>
    <row r="351" spans="1:16" ht="15" customHeight="1">
      <c r="A351" s="7">
        <v>286</v>
      </c>
      <c r="B351" s="24" t="s">
        <v>211</v>
      </c>
      <c r="C351" s="25"/>
      <c r="D351" s="7" t="s">
        <v>98</v>
      </c>
      <c r="E351" s="7">
        <v>0</v>
      </c>
      <c r="F351" s="7">
        <v>0</v>
      </c>
      <c r="G351" s="7" t="s">
        <v>34</v>
      </c>
      <c r="H351" s="7" t="s">
        <v>99</v>
      </c>
      <c r="I351" s="7">
        <v>0</v>
      </c>
      <c r="J351" s="7">
        <v>0</v>
      </c>
      <c r="K351" s="7">
        <v>0</v>
      </c>
      <c r="L351" s="7">
        <v>0</v>
      </c>
      <c r="M351" s="7" t="s">
        <v>32</v>
      </c>
      <c r="N351" s="7">
        <v>0</v>
      </c>
      <c r="O351" s="7" t="s">
        <v>27</v>
      </c>
      <c r="P351" s="7">
        <v>0.03</v>
      </c>
    </row>
    <row r="352" spans="1:16" ht="12" customHeight="1">
      <c r="A352" s="7" t="s">
        <v>54</v>
      </c>
      <c r="B352" s="24" t="s">
        <v>206</v>
      </c>
      <c r="C352" s="25"/>
      <c r="D352" s="7" t="s">
        <v>76</v>
      </c>
      <c r="E352" s="7" t="s">
        <v>27</v>
      </c>
      <c r="F352" s="7">
        <v>0.2</v>
      </c>
      <c r="G352" s="7">
        <v>10</v>
      </c>
      <c r="H352" s="7">
        <v>47</v>
      </c>
      <c r="I352" s="7">
        <v>0.03</v>
      </c>
      <c r="J352" s="7">
        <v>0</v>
      </c>
      <c r="K352" s="7">
        <v>0</v>
      </c>
      <c r="L352" s="7">
        <v>0</v>
      </c>
      <c r="M352" s="7" t="s">
        <v>30</v>
      </c>
      <c r="N352" s="7" t="s">
        <v>67</v>
      </c>
      <c r="O352" s="7" t="s">
        <v>29</v>
      </c>
      <c r="P352" s="7">
        <v>0</v>
      </c>
    </row>
    <row r="353" spans="1:16" ht="11.25" customHeight="1">
      <c r="A353" s="7" t="s">
        <v>59</v>
      </c>
      <c r="B353" s="24" t="s">
        <v>201</v>
      </c>
      <c r="C353" s="25"/>
      <c r="D353" s="7" t="s">
        <v>76</v>
      </c>
      <c r="E353" s="7">
        <v>0.01</v>
      </c>
      <c r="F353" s="7">
        <v>0</v>
      </c>
      <c r="G353" s="7">
        <v>0.1</v>
      </c>
      <c r="H353" s="7">
        <v>42</v>
      </c>
      <c r="I353" s="7">
        <v>0</v>
      </c>
      <c r="J353" s="7">
        <v>0</v>
      </c>
      <c r="K353" s="7">
        <v>0</v>
      </c>
      <c r="L353" s="7">
        <v>0</v>
      </c>
      <c r="M353" s="7">
        <v>0.09</v>
      </c>
      <c r="N353" s="7">
        <v>0.4</v>
      </c>
      <c r="O353" s="7">
        <v>0.13</v>
      </c>
      <c r="P353" s="7">
        <v>0.01</v>
      </c>
    </row>
    <row r="354" spans="1:16" ht="11.25" customHeight="1">
      <c r="A354" s="8" t="s">
        <v>100</v>
      </c>
      <c r="B354" s="9"/>
      <c r="C354" s="9"/>
      <c r="D354" s="10">
        <f>D353+D352+D351+D350+D349+D348+D347</f>
        <v>500</v>
      </c>
      <c r="E354" s="10">
        <f t="shared" ref="E354:P354" si="51">E353+E352+E351+E350+E349+E348+E347</f>
        <v>17.41</v>
      </c>
      <c r="F354" s="10">
        <f t="shared" si="51"/>
        <v>12.3</v>
      </c>
      <c r="G354" s="10">
        <f t="shared" si="51"/>
        <v>117.3</v>
      </c>
      <c r="H354" s="10">
        <f t="shared" si="51"/>
        <v>482.8</v>
      </c>
      <c r="I354" s="10">
        <f t="shared" si="51"/>
        <v>0.16999999999999998</v>
      </c>
      <c r="J354" s="10">
        <f t="shared" si="51"/>
        <v>2.2999999999999998</v>
      </c>
      <c r="K354" s="10">
        <f t="shared" si="51"/>
        <v>0.57000000000000006</v>
      </c>
      <c r="L354" s="10">
        <f t="shared" si="51"/>
        <v>0</v>
      </c>
      <c r="M354" s="10">
        <f t="shared" si="51"/>
        <v>39.29</v>
      </c>
      <c r="N354" s="10">
        <f t="shared" si="51"/>
        <v>85.4</v>
      </c>
      <c r="O354" s="10">
        <f t="shared" si="51"/>
        <v>33.43</v>
      </c>
      <c r="P354" s="10">
        <f t="shared" si="51"/>
        <v>1.1600000000000001</v>
      </c>
    </row>
    <row r="355" spans="1:16" ht="11.25" customHeight="1">
      <c r="A355" s="30" t="s">
        <v>102</v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</row>
    <row r="356" spans="1:16" ht="11.25" customHeight="1">
      <c r="A356" s="7">
        <v>107</v>
      </c>
      <c r="B356" s="24" t="s">
        <v>225</v>
      </c>
      <c r="C356" s="25"/>
      <c r="D356" s="7" t="s">
        <v>73</v>
      </c>
      <c r="E356" s="7" t="s">
        <v>34</v>
      </c>
      <c r="F356" s="7" t="s">
        <v>28</v>
      </c>
      <c r="G356" s="7" t="s">
        <v>39</v>
      </c>
      <c r="H356" s="7" t="s">
        <v>82</v>
      </c>
      <c r="I356" s="7">
        <v>0.02</v>
      </c>
      <c r="J356" s="7">
        <v>1</v>
      </c>
      <c r="K356" s="7">
        <v>0.05</v>
      </c>
      <c r="L356" s="7">
        <v>0</v>
      </c>
      <c r="M356" s="7" t="s">
        <v>144</v>
      </c>
      <c r="N356" s="7" t="s">
        <v>145</v>
      </c>
      <c r="O356" s="7" t="s">
        <v>58</v>
      </c>
      <c r="P356" s="7">
        <v>0</v>
      </c>
    </row>
    <row r="357" spans="1:16" ht="14.25" customHeight="1">
      <c r="A357" s="7" t="s">
        <v>54</v>
      </c>
      <c r="B357" s="24" t="s">
        <v>200</v>
      </c>
      <c r="C357" s="25"/>
      <c r="D357" s="7" t="s">
        <v>60</v>
      </c>
      <c r="E357" s="7" t="s">
        <v>27</v>
      </c>
      <c r="F357" s="7">
        <v>0.2</v>
      </c>
      <c r="G357" s="7" t="s">
        <v>67</v>
      </c>
      <c r="H357" s="7" t="s">
        <v>77</v>
      </c>
      <c r="I357" s="7">
        <v>0.03</v>
      </c>
      <c r="J357" s="7">
        <v>0</v>
      </c>
      <c r="K357" s="7">
        <v>0</v>
      </c>
      <c r="L357" s="7">
        <v>0</v>
      </c>
      <c r="M357" s="7" t="s">
        <v>31</v>
      </c>
      <c r="N357" s="7" t="s">
        <v>76</v>
      </c>
      <c r="O357" s="7" t="s">
        <v>29</v>
      </c>
      <c r="P357" s="7">
        <v>0.3</v>
      </c>
    </row>
    <row r="358" spans="1:16" ht="11.25" customHeight="1">
      <c r="A358" s="8" t="s">
        <v>106</v>
      </c>
      <c r="B358" s="9"/>
      <c r="C358" s="9"/>
      <c r="D358" s="10">
        <f>D357+D356</f>
        <v>200</v>
      </c>
      <c r="E358" s="10">
        <f t="shared" ref="E358:P358" si="52">E357+E356</f>
        <v>11</v>
      </c>
      <c r="F358" s="10">
        <f t="shared" si="52"/>
        <v>3.2</v>
      </c>
      <c r="G358" s="10">
        <f t="shared" si="52"/>
        <v>30</v>
      </c>
      <c r="H358" s="10">
        <f t="shared" si="52"/>
        <v>189</v>
      </c>
      <c r="I358" s="10">
        <f t="shared" si="52"/>
        <v>0.05</v>
      </c>
      <c r="J358" s="10">
        <f t="shared" si="52"/>
        <v>1</v>
      </c>
      <c r="K358" s="10">
        <f t="shared" si="52"/>
        <v>0.05</v>
      </c>
      <c r="L358" s="10">
        <f t="shared" si="52"/>
        <v>0</v>
      </c>
      <c r="M358" s="10">
        <f t="shared" si="52"/>
        <v>217</v>
      </c>
      <c r="N358" s="10">
        <f t="shared" si="52"/>
        <v>182</v>
      </c>
      <c r="O358" s="10">
        <f t="shared" si="52"/>
        <v>30</v>
      </c>
      <c r="P358" s="10">
        <f t="shared" si="52"/>
        <v>0.3</v>
      </c>
    </row>
    <row r="359" spans="1:16" ht="11.25" customHeight="1">
      <c r="A359" s="8" t="s">
        <v>108</v>
      </c>
      <c r="B359" s="9"/>
      <c r="C359" s="9"/>
      <c r="D359" s="10"/>
      <c r="E359" s="7">
        <f>E358+E354+E345+E341+E332</f>
        <v>69.240000000000009</v>
      </c>
      <c r="F359" s="7">
        <f t="shared" ref="F359:P359" si="53">F358+F354+F345+F341+F332</f>
        <v>75.400000000000006</v>
      </c>
      <c r="G359" s="7">
        <f t="shared" si="53"/>
        <v>376.84000000000003</v>
      </c>
      <c r="H359" s="7">
        <f t="shared" si="53"/>
        <v>2227.6</v>
      </c>
      <c r="I359" s="7">
        <f t="shared" si="53"/>
        <v>1.06</v>
      </c>
      <c r="J359" s="7">
        <f t="shared" si="53"/>
        <v>34.74</v>
      </c>
      <c r="K359" s="7">
        <f t="shared" si="53"/>
        <v>3.8600000000000003</v>
      </c>
      <c r="L359" s="7">
        <f t="shared" si="53"/>
        <v>0</v>
      </c>
      <c r="M359" s="7">
        <f t="shared" si="53"/>
        <v>692.87000000000012</v>
      </c>
      <c r="N359" s="7">
        <f t="shared" si="53"/>
        <v>581.19999999999993</v>
      </c>
      <c r="O359" s="7">
        <f t="shared" si="53"/>
        <v>336.69</v>
      </c>
      <c r="P359" s="7">
        <f t="shared" si="53"/>
        <v>7.08</v>
      </c>
    </row>
    <row r="360" spans="1:16" ht="11.25" customHeight="1">
      <c r="A360" s="1"/>
      <c r="K360" s="17"/>
      <c r="L360" s="17"/>
      <c r="M360" s="17"/>
      <c r="N360" s="17"/>
      <c r="O360" s="17"/>
      <c r="P360" s="17"/>
    </row>
    <row r="361" spans="1:16" ht="11.2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ht="11.25" customHeight="1">
      <c r="A362" s="2" t="s">
        <v>194</v>
      </c>
      <c r="E362" s="3" t="s">
        <v>3</v>
      </c>
      <c r="F362" s="19" t="s">
        <v>174</v>
      </c>
      <c r="G362" s="20"/>
      <c r="H362" s="20"/>
      <c r="I362" s="21" t="s">
        <v>5</v>
      </c>
      <c r="J362" s="21"/>
      <c r="K362" s="22" t="s">
        <v>196</v>
      </c>
      <c r="L362" s="22"/>
      <c r="M362" s="22"/>
      <c r="N362" s="22"/>
      <c r="O362" s="22"/>
      <c r="P362" s="22"/>
    </row>
    <row r="363" spans="1:16" ht="11.25" customHeight="1">
      <c r="D363" s="21" t="s">
        <v>6</v>
      </c>
      <c r="E363" s="21"/>
      <c r="F363" s="4" t="s">
        <v>27</v>
      </c>
      <c r="I363" s="21" t="s">
        <v>8</v>
      </c>
      <c r="J363" s="21"/>
      <c r="K363" s="23" t="s">
        <v>195</v>
      </c>
      <c r="L363" s="23"/>
      <c r="M363" s="23"/>
      <c r="N363" s="23"/>
      <c r="O363" s="23"/>
      <c r="P363" s="23"/>
    </row>
    <row r="364" spans="1:16" ht="21.75" customHeight="1">
      <c r="A364" s="26" t="s">
        <v>9</v>
      </c>
      <c r="B364" s="26" t="s">
        <v>10</v>
      </c>
      <c r="C364" s="26"/>
      <c r="D364" s="26" t="s">
        <v>11</v>
      </c>
      <c r="E364" s="16" t="s">
        <v>12</v>
      </c>
      <c r="F364" s="16"/>
      <c r="G364" s="16"/>
      <c r="H364" s="26" t="s">
        <v>13</v>
      </c>
      <c r="I364" s="16" t="s">
        <v>14</v>
      </c>
      <c r="J364" s="16"/>
      <c r="K364" s="16"/>
      <c r="L364" s="16"/>
      <c r="M364" s="16" t="s">
        <v>15</v>
      </c>
      <c r="N364" s="16"/>
      <c r="O364" s="16"/>
      <c r="P364" s="16"/>
    </row>
    <row r="365" spans="1:16" ht="21" customHeight="1">
      <c r="A365" s="27"/>
      <c r="B365" s="28"/>
      <c r="C365" s="29"/>
      <c r="D365" s="27"/>
      <c r="E365" s="5" t="s">
        <v>16</v>
      </c>
      <c r="F365" s="5" t="s">
        <v>17</v>
      </c>
      <c r="G365" s="5" t="s">
        <v>18</v>
      </c>
      <c r="H365" s="27"/>
      <c r="I365" s="5" t="s">
        <v>19</v>
      </c>
      <c r="J365" s="5" t="s">
        <v>20</v>
      </c>
      <c r="K365" s="5" t="s">
        <v>21</v>
      </c>
      <c r="L365" s="5" t="s">
        <v>22</v>
      </c>
      <c r="M365" s="5" t="s">
        <v>23</v>
      </c>
      <c r="N365" s="5" t="s">
        <v>24</v>
      </c>
      <c r="O365" s="5" t="s">
        <v>25</v>
      </c>
      <c r="P365" s="5" t="s">
        <v>26</v>
      </c>
    </row>
    <row r="366" spans="1:16" ht="11.25" customHeight="1">
      <c r="A366" s="6" t="s">
        <v>7</v>
      </c>
      <c r="B366" s="31" t="s">
        <v>27</v>
      </c>
      <c r="C366" s="31"/>
      <c r="D366" s="6" t="s">
        <v>28</v>
      </c>
      <c r="E366" s="6" t="s">
        <v>29</v>
      </c>
      <c r="F366" s="6" t="s">
        <v>30</v>
      </c>
      <c r="G366" s="6" t="s">
        <v>31</v>
      </c>
      <c r="H366" s="6" t="s">
        <v>32</v>
      </c>
      <c r="I366" s="6" t="s">
        <v>33</v>
      </c>
      <c r="J366" s="6" t="s">
        <v>34</v>
      </c>
      <c r="K366" s="6" t="s">
        <v>35</v>
      </c>
      <c r="L366" s="6" t="s">
        <v>36</v>
      </c>
      <c r="M366" s="6" t="s">
        <v>37</v>
      </c>
      <c r="N366" s="6" t="s">
        <v>38</v>
      </c>
      <c r="O366" s="6" t="s">
        <v>39</v>
      </c>
      <c r="P366" s="6" t="s">
        <v>40</v>
      </c>
    </row>
    <row r="367" spans="1:16" ht="11.25" customHeight="1">
      <c r="A367" s="30" t="s">
        <v>41</v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</row>
    <row r="368" spans="1:16" ht="15.75" customHeight="1">
      <c r="A368" s="7" t="s">
        <v>39</v>
      </c>
      <c r="B368" s="24" t="s">
        <v>197</v>
      </c>
      <c r="C368" s="25"/>
      <c r="D368" s="7" t="s">
        <v>40</v>
      </c>
      <c r="E368" s="7">
        <v>0.08</v>
      </c>
      <c r="F368" s="7">
        <v>12.4</v>
      </c>
      <c r="G368" s="7">
        <v>1.4</v>
      </c>
      <c r="H368" s="7">
        <v>112.5</v>
      </c>
      <c r="I368" s="7">
        <v>0</v>
      </c>
      <c r="J368" s="7">
        <v>0</v>
      </c>
      <c r="K368" s="7">
        <v>0.13</v>
      </c>
      <c r="L368" s="7">
        <v>0</v>
      </c>
      <c r="M368" s="7" t="s">
        <v>27</v>
      </c>
      <c r="N368" s="7" t="s">
        <v>27</v>
      </c>
      <c r="O368" s="7">
        <v>0.45</v>
      </c>
      <c r="P368" s="7">
        <v>0.03</v>
      </c>
    </row>
    <row r="369" spans="1:16" ht="21.75" customHeight="1">
      <c r="A369" s="7">
        <v>193</v>
      </c>
      <c r="B369" s="24" t="s">
        <v>249</v>
      </c>
      <c r="C369" s="25"/>
      <c r="D369" s="7" t="s">
        <v>43</v>
      </c>
      <c r="E369" s="7">
        <v>6.3</v>
      </c>
      <c r="F369" s="7">
        <v>8.8000000000000007</v>
      </c>
      <c r="G369" s="7">
        <v>44</v>
      </c>
      <c r="H369" s="7">
        <v>282</v>
      </c>
      <c r="I369" s="7">
        <v>0.3</v>
      </c>
      <c r="J369" s="7" t="s">
        <v>39</v>
      </c>
      <c r="K369" s="7">
        <v>0.02</v>
      </c>
      <c r="L369" s="7">
        <v>0.6</v>
      </c>
      <c r="M369" s="7">
        <v>20.5</v>
      </c>
      <c r="N369" s="7">
        <v>126.5</v>
      </c>
      <c r="O369" s="7">
        <v>49.4</v>
      </c>
      <c r="P369" s="7">
        <v>1.4</v>
      </c>
    </row>
    <row r="370" spans="1:16" ht="11.25" customHeight="1">
      <c r="A370" s="7" t="s">
        <v>116</v>
      </c>
      <c r="B370" s="24" t="s">
        <v>211</v>
      </c>
      <c r="C370" s="25"/>
      <c r="D370" s="7" t="s">
        <v>49</v>
      </c>
      <c r="E370" s="7">
        <v>0.1</v>
      </c>
      <c r="F370" s="7">
        <v>0</v>
      </c>
      <c r="G370" s="7">
        <v>9.1</v>
      </c>
      <c r="H370" s="7">
        <v>35</v>
      </c>
      <c r="I370" s="7">
        <v>0</v>
      </c>
      <c r="J370" s="7">
        <v>0</v>
      </c>
      <c r="K370" s="7">
        <v>0</v>
      </c>
      <c r="L370" s="7">
        <v>0</v>
      </c>
      <c r="M370" s="7" t="s">
        <v>32</v>
      </c>
      <c r="N370" s="7">
        <v>0</v>
      </c>
      <c r="O370" s="7" t="s">
        <v>27</v>
      </c>
      <c r="P370" s="7">
        <v>0.03</v>
      </c>
    </row>
    <row r="371" spans="1:16" ht="12" customHeight="1">
      <c r="A371" s="7" t="s">
        <v>54</v>
      </c>
      <c r="B371" s="24" t="s">
        <v>200</v>
      </c>
      <c r="C371" s="25"/>
      <c r="D371" s="7" t="s">
        <v>126</v>
      </c>
      <c r="E371" s="7" t="s">
        <v>27</v>
      </c>
      <c r="F371" s="7">
        <v>0.2</v>
      </c>
      <c r="G371" s="7" t="s">
        <v>38</v>
      </c>
      <c r="H371" s="7" t="s">
        <v>44</v>
      </c>
      <c r="I371" s="7">
        <v>0.04</v>
      </c>
      <c r="J371" s="7">
        <v>0</v>
      </c>
      <c r="K371" s="7">
        <v>0</v>
      </c>
      <c r="L371" s="7">
        <v>0</v>
      </c>
      <c r="M371" s="7" t="s">
        <v>30</v>
      </c>
      <c r="N371" s="7" t="s">
        <v>67</v>
      </c>
      <c r="O371" s="7" t="s">
        <v>29</v>
      </c>
      <c r="P371" s="7">
        <v>0.3</v>
      </c>
    </row>
    <row r="372" spans="1:16" ht="11.25" customHeight="1">
      <c r="A372" s="7" t="s">
        <v>59</v>
      </c>
      <c r="B372" s="24" t="s">
        <v>201</v>
      </c>
      <c r="C372" s="25"/>
      <c r="D372" s="7" t="s">
        <v>60</v>
      </c>
      <c r="E372" s="7">
        <v>0.02</v>
      </c>
      <c r="F372" s="7">
        <v>0</v>
      </c>
      <c r="G372" s="7">
        <v>0.14000000000000001</v>
      </c>
      <c r="H372" s="7">
        <v>63</v>
      </c>
      <c r="I372" s="7">
        <v>0</v>
      </c>
      <c r="J372" s="7">
        <v>0</v>
      </c>
      <c r="K372" s="7">
        <v>0</v>
      </c>
      <c r="L372" s="7">
        <v>0</v>
      </c>
      <c r="M372" s="7">
        <v>0.09</v>
      </c>
      <c r="N372" s="7">
        <v>0.4</v>
      </c>
      <c r="O372" s="7">
        <v>0.13</v>
      </c>
      <c r="P372" s="7">
        <v>0.01</v>
      </c>
    </row>
    <row r="373" spans="1:16" ht="11.25" customHeight="1">
      <c r="A373" s="8" t="s">
        <v>61</v>
      </c>
      <c r="B373" s="9"/>
      <c r="C373" s="9"/>
      <c r="D373" s="10">
        <f>D372+D371+D370+D369+D368</f>
        <v>500</v>
      </c>
      <c r="E373" s="10">
        <f t="shared" ref="E373:P373" si="54">E372+E371+E370+E369+E368</f>
        <v>8.5</v>
      </c>
      <c r="F373" s="10">
        <f t="shared" si="54"/>
        <v>21.4</v>
      </c>
      <c r="G373" s="10">
        <f t="shared" si="54"/>
        <v>67.640000000000015</v>
      </c>
      <c r="H373" s="10">
        <f t="shared" si="54"/>
        <v>550.5</v>
      </c>
      <c r="I373" s="10">
        <f t="shared" si="54"/>
        <v>0.33999999999999997</v>
      </c>
      <c r="J373" s="10">
        <f t="shared" si="54"/>
        <v>14</v>
      </c>
      <c r="K373" s="10">
        <f t="shared" si="54"/>
        <v>0.15</v>
      </c>
      <c r="L373" s="10">
        <f t="shared" si="54"/>
        <v>0.6</v>
      </c>
      <c r="M373" s="10">
        <f t="shared" si="54"/>
        <v>34.590000000000003</v>
      </c>
      <c r="N373" s="10">
        <f t="shared" si="54"/>
        <v>144.9</v>
      </c>
      <c r="O373" s="10">
        <f t="shared" si="54"/>
        <v>55.980000000000004</v>
      </c>
      <c r="P373" s="10">
        <f t="shared" si="54"/>
        <v>1.7699999999999998</v>
      </c>
    </row>
    <row r="374" spans="1:16" ht="11.25" customHeight="1">
      <c r="A374" s="30" t="s">
        <v>64</v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</row>
    <row r="375" spans="1:16" ht="15" customHeight="1">
      <c r="A375" s="7" t="s">
        <v>56</v>
      </c>
      <c r="B375" s="24" t="s">
        <v>290</v>
      </c>
      <c r="C375" s="25"/>
      <c r="D375" s="7" t="s">
        <v>55</v>
      </c>
      <c r="E375" s="7">
        <v>0.6</v>
      </c>
      <c r="F375" s="7">
        <v>1.8</v>
      </c>
      <c r="G375" s="7">
        <v>4.4000000000000004</v>
      </c>
      <c r="H375" s="7">
        <v>36</v>
      </c>
      <c r="I375" s="7">
        <v>0.03</v>
      </c>
      <c r="J375" s="7">
        <v>19.7</v>
      </c>
      <c r="K375" s="7">
        <v>1.4</v>
      </c>
      <c r="L375" s="7">
        <v>0</v>
      </c>
      <c r="M375" s="7" t="s">
        <v>58</v>
      </c>
      <c r="N375" s="7" t="s">
        <v>37</v>
      </c>
      <c r="O375" s="7" t="s">
        <v>37</v>
      </c>
      <c r="P375" s="7" t="s">
        <v>7</v>
      </c>
    </row>
    <row r="376" spans="1:16" ht="11.25" customHeight="1">
      <c r="A376" s="7" t="s">
        <v>77</v>
      </c>
      <c r="B376" s="24" t="s">
        <v>291</v>
      </c>
      <c r="C376" s="25"/>
      <c r="D376" s="7" t="s">
        <v>49</v>
      </c>
      <c r="E376" s="7">
        <v>3</v>
      </c>
      <c r="F376" s="7">
        <v>5.2</v>
      </c>
      <c r="G376" s="7">
        <v>42</v>
      </c>
      <c r="H376" s="7">
        <v>222</v>
      </c>
      <c r="I376" s="7">
        <v>0.04</v>
      </c>
      <c r="J376" s="7">
        <v>4.5</v>
      </c>
      <c r="K376" s="7">
        <v>0.7</v>
      </c>
      <c r="L376" s="7">
        <v>0</v>
      </c>
      <c r="M376" s="7" t="s">
        <v>166</v>
      </c>
      <c r="N376" s="7" t="s">
        <v>126</v>
      </c>
      <c r="O376" s="7" t="s">
        <v>151</v>
      </c>
      <c r="P376" s="7" t="s">
        <v>7</v>
      </c>
    </row>
    <row r="377" spans="1:16" ht="11.25" customHeight="1">
      <c r="A377" s="7" t="s">
        <v>121</v>
      </c>
      <c r="B377" s="24" t="s">
        <v>292</v>
      </c>
      <c r="C377" s="25"/>
      <c r="D377" s="7" t="s">
        <v>30</v>
      </c>
      <c r="E377" s="7">
        <v>0.2</v>
      </c>
      <c r="F377" s="7">
        <v>0.8</v>
      </c>
      <c r="G377" s="7">
        <v>0.2</v>
      </c>
      <c r="H377" s="7">
        <v>7.8</v>
      </c>
      <c r="I377" s="7">
        <v>0</v>
      </c>
      <c r="J377" s="7">
        <v>0</v>
      </c>
      <c r="K377" s="7">
        <v>0</v>
      </c>
      <c r="L377" s="7">
        <v>0</v>
      </c>
      <c r="M377" s="7">
        <v>4.4000000000000004</v>
      </c>
      <c r="N377" s="7">
        <v>0</v>
      </c>
      <c r="O377" s="7">
        <v>3</v>
      </c>
      <c r="P377" s="7">
        <v>0.01</v>
      </c>
    </row>
    <row r="378" spans="1:16" ht="15" customHeight="1">
      <c r="A378" s="7" t="s">
        <v>91</v>
      </c>
      <c r="B378" s="24" t="s">
        <v>293</v>
      </c>
      <c r="C378" s="25"/>
      <c r="D378" s="7" t="s">
        <v>92</v>
      </c>
      <c r="E378" s="7">
        <v>5.8</v>
      </c>
      <c r="F378" s="7">
        <v>3.8</v>
      </c>
      <c r="G378" s="7">
        <v>6</v>
      </c>
      <c r="H378" s="7">
        <v>84</v>
      </c>
      <c r="I378" s="7">
        <v>0.02</v>
      </c>
      <c r="J378" s="7">
        <v>2.5</v>
      </c>
      <c r="K378" s="7">
        <v>1.8</v>
      </c>
      <c r="L378" s="7">
        <v>0</v>
      </c>
      <c r="M378" s="7" t="s">
        <v>40</v>
      </c>
      <c r="N378" s="7" t="s">
        <v>34</v>
      </c>
      <c r="O378" s="7" t="s">
        <v>35</v>
      </c>
      <c r="P378" s="7">
        <v>0.4</v>
      </c>
    </row>
    <row r="379" spans="1:16" ht="17.25" customHeight="1">
      <c r="A379" s="7" t="s">
        <v>186</v>
      </c>
      <c r="B379" s="24" t="s">
        <v>253</v>
      </c>
      <c r="C379" s="25"/>
      <c r="D379" s="7" t="s">
        <v>85</v>
      </c>
      <c r="E379" s="7">
        <v>2.8</v>
      </c>
      <c r="F379" s="7">
        <v>6</v>
      </c>
      <c r="G379" s="7">
        <v>18</v>
      </c>
      <c r="H379" s="7">
        <v>147</v>
      </c>
      <c r="I379" s="7">
        <v>0.13</v>
      </c>
      <c r="J379" s="7" t="s">
        <v>124</v>
      </c>
      <c r="K379" s="7">
        <v>0.02</v>
      </c>
      <c r="L379" s="7">
        <v>0</v>
      </c>
      <c r="M379" s="7">
        <v>8.9</v>
      </c>
      <c r="N379" s="7">
        <v>49</v>
      </c>
      <c r="O379" s="7">
        <v>19</v>
      </c>
      <c r="P379" s="7">
        <v>0.8</v>
      </c>
    </row>
    <row r="380" spans="1:16" ht="13.5" customHeight="1">
      <c r="A380" s="7" t="s">
        <v>156</v>
      </c>
      <c r="B380" s="24" t="s">
        <v>232</v>
      </c>
      <c r="C380" s="25"/>
      <c r="D380" s="7" t="s">
        <v>98</v>
      </c>
      <c r="E380" s="7">
        <v>0.2</v>
      </c>
      <c r="F380" s="7">
        <v>0</v>
      </c>
      <c r="G380" s="7" t="s">
        <v>58</v>
      </c>
      <c r="H380" s="7" t="s">
        <v>138</v>
      </c>
      <c r="I380" s="7">
        <v>0</v>
      </c>
      <c r="J380" s="7">
        <v>5.2</v>
      </c>
      <c r="K380" s="7">
        <v>0.01</v>
      </c>
      <c r="L380" s="7">
        <v>0</v>
      </c>
      <c r="M380" s="7" t="s">
        <v>37</v>
      </c>
      <c r="N380" s="7" t="s">
        <v>29</v>
      </c>
      <c r="O380" s="7" t="s">
        <v>30</v>
      </c>
      <c r="P380" s="7" t="s">
        <v>7</v>
      </c>
    </row>
    <row r="381" spans="1:16" ht="14.25" customHeight="1">
      <c r="A381" s="7" t="s">
        <v>54</v>
      </c>
      <c r="B381" s="24" t="s">
        <v>200</v>
      </c>
      <c r="C381" s="25"/>
      <c r="D381" s="7" t="s">
        <v>126</v>
      </c>
      <c r="E381" s="7" t="s">
        <v>27</v>
      </c>
      <c r="F381" s="7">
        <v>0.2</v>
      </c>
      <c r="G381" s="7" t="s">
        <v>38</v>
      </c>
      <c r="H381" s="7" t="s">
        <v>44</v>
      </c>
      <c r="I381" s="7">
        <v>0.04</v>
      </c>
      <c r="J381" s="7">
        <v>0</v>
      </c>
      <c r="K381" s="7">
        <v>0</v>
      </c>
      <c r="L381" s="7">
        <v>0</v>
      </c>
      <c r="M381" s="7" t="s">
        <v>30</v>
      </c>
      <c r="N381" s="7" t="s">
        <v>67</v>
      </c>
      <c r="O381" s="7" t="s">
        <v>29</v>
      </c>
      <c r="P381" s="7">
        <v>0.3</v>
      </c>
    </row>
    <row r="382" spans="1:16" ht="11.25" customHeight="1">
      <c r="A382" s="7" t="s">
        <v>59</v>
      </c>
      <c r="B382" s="24" t="s">
        <v>201</v>
      </c>
      <c r="C382" s="25"/>
      <c r="D382" s="7" t="s">
        <v>60</v>
      </c>
      <c r="E382" s="7">
        <v>0.02</v>
      </c>
      <c r="F382" s="7">
        <v>0</v>
      </c>
      <c r="G382" s="7">
        <v>0.14000000000000001</v>
      </c>
      <c r="H382" s="7">
        <v>63</v>
      </c>
      <c r="I382" s="7">
        <v>0</v>
      </c>
      <c r="J382" s="7">
        <v>0</v>
      </c>
      <c r="K382" s="7">
        <v>0</v>
      </c>
      <c r="L382" s="7">
        <v>0</v>
      </c>
      <c r="M382" s="7">
        <v>0.09</v>
      </c>
      <c r="N382" s="7">
        <v>0.4</v>
      </c>
      <c r="O382" s="7">
        <v>0.13</v>
      </c>
      <c r="P382" s="7">
        <v>0.01</v>
      </c>
    </row>
    <row r="383" spans="1:16" ht="11.25" customHeight="1">
      <c r="A383" s="8" t="s">
        <v>78</v>
      </c>
      <c r="B383" s="9"/>
      <c r="C383" s="9"/>
      <c r="D383" s="10">
        <f>D382+D381+D380+D379+D378+D377+D376+D375</f>
        <v>700</v>
      </c>
      <c r="E383" s="10">
        <f t="shared" ref="E383:P383" si="55">E382+E381+E380+E379+E378+E377+E376+E375</f>
        <v>14.62</v>
      </c>
      <c r="F383" s="10">
        <f t="shared" si="55"/>
        <v>17.8</v>
      </c>
      <c r="G383" s="10">
        <f t="shared" si="55"/>
        <v>109.74000000000001</v>
      </c>
      <c r="H383" s="10">
        <f t="shared" si="55"/>
        <v>701.8</v>
      </c>
      <c r="I383" s="10">
        <f t="shared" si="55"/>
        <v>0.26</v>
      </c>
      <c r="J383" s="10">
        <f t="shared" si="55"/>
        <v>49.9</v>
      </c>
      <c r="K383" s="10">
        <f t="shared" si="55"/>
        <v>3.93</v>
      </c>
      <c r="L383" s="10">
        <f t="shared" si="55"/>
        <v>0</v>
      </c>
      <c r="M383" s="10">
        <f t="shared" si="55"/>
        <v>114.39</v>
      </c>
      <c r="N383" s="10">
        <f t="shared" si="55"/>
        <v>125.4</v>
      </c>
      <c r="O383" s="10">
        <f t="shared" si="55"/>
        <v>108.13</v>
      </c>
      <c r="P383" s="10">
        <f t="shared" si="55"/>
        <v>4.5199999999999996</v>
      </c>
    </row>
    <row r="384" spans="1:16" ht="11.25" customHeight="1">
      <c r="A384" s="30" t="s">
        <v>83</v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</row>
    <row r="385" spans="1:16" ht="11.25" customHeight="1">
      <c r="A385" s="7" t="s">
        <v>7</v>
      </c>
      <c r="B385" s="24" t="s">
        <v>225</v>
      </c>
      <c r="C385" s="25"/>
      <c r="D385" s="7" t="s">
        <v>132</v>
      </c>
      <c r="E385" s="7" t="s">
        <v>30</v>
      </c>
      <c r="F385" s="7" t="s">
        <v>27</v>
      </c>
      <c r="G385" s="7" t="s">
        <v>32</v>
      </c>
      <c r="H385" s="7" t="s">
        <v>125</v>
      </c>
      <c r="I385" s="7">
        <v>0.02</v>
      </c>
      <c r="J385" s="7">
        <v>1</v>
      </c>
      <c r="K385" s="7">
        <v>0.05</v>
      </c>
      <c r="L385" s="7">
        <v>0</v>
      </c>
      <c r="M385" s="7" t="s">
        <v>94</v>
      </c>
      <c r="N385" s="7" t="s">
        <v>82</v>
      </c>
      <c r="O385" s="7" t="s">
        <v>79</v>
      </c>
      <c r="P385" s="7">
        <v>0</v>
      </c>
    </row>
    <row r="386" spans="1:16" ht="11.25" customHeight="1">
      <c r="A386" s="7" t="s">
        <v>131</v>
      </c>
      <c r="B386" s="24" t="s">
        <v>221</v>
      </c>
      <c r="C386" s="25"/>
      <c r="D386" s="7" t="s">
        <v>132</v>
      </c>
      <c r="E386" s="7">
        <v>0</v>
      </c>
      <c r="F386" s="7">
        <v>0</v>
      </c>
      <c r="G386" s="7" t="s">
        <v>35</v>
      </c>
      <c r="H386" s="7" t="s">
        <v>97</v>
      </c>
      <c r="I386" s="7">
        <v>0.03</v>
      </c>
      <c r="J386" s="7" t="s">
        <v>35</v>
      </c>
      <c r="K386" s="7">
        <v>0</v>
      </c>
      <c r="L386" s="7">
        <v>0.2</v>
      </c>
      <c r="M386" s="7">
        <v>16</v>
      </c>
      <c r="N386" s="7">
        <v>11</v>
      </c>
      <c r="O386" s="7">
        <v>10</v>
      </c>
      <c r="P386" s="7">
        <v>2</v>
      </c>
    </row>
    <row r="387" spans="1:16" ht="11.25" customHeight="1">
      <c r="A387" s="8" t="s">
        <v>87</v>
      </c>
      <c r="B387" s="9"/>
      <c r="C387" s="9"/>
      <c r="D387" s="10">
        <f>D386+D385</f>
        <v>200</v>
      </c>
      <c r="E387" s="10">
        <f t="shared" ref="E387:P387" si="56">E386+E385</f>
        <v>5</v>
      </c>
      <c r="F387" s="10">
        <f t="shared" si="56"/>
        <v>2</v>
      </c>
      <c r="G387" s="10">
        <f t="shared" si="56"/>
        <v>17</v>
      </c>
      <c r="H387" s="10">
        <f t="shared" si="56"/>
        <v>114</v>
      </c>
      <c r="I387" s="10">
        <f t="shared" si="56"/>
        <v>0.05</v>
      </c>
      <c r="J387" s="10">
        <f t="shared" si="56"/>
        <v>11</v>
      </c>
      <c r="K387" s="10">
        <f t="shared" si="56"/>
        <v>0.05</v>
      </c>
      <c r="L387" s="10">
        <f t="shared" si="56"/>
        <v>0.2</v>
      </c>
      <c r="M387" s="10">
        <f t="shared" si="56"/>
        <v>171</v>
      </c>
      <c r="N387" s="10">
        <f t="shared" si="56"/>
        <v>130</v>
      </c>
      <c r="O387" s="10">
        <f t="shared" si="56"/>
        <v>29</v>
      </c>
      <c r="P387" s="10">
        <f t="shared" si="56"/>
        <v>2</v>
      </c>
    </row>
    <row r="388" spans="1:16" ht="11.25" customHeight="1">
      <c r="A388" s="30" t="s">
        <v>90</v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</row>
    <row r="389" spans="1:16" ht="12.75" customHeight="1">
      <c r="A389" s="7">
        <v>148</v>
      </c>
      <c r="B389" s="24" t="s">
        <v>263</v>
      </c>
      <c r="C389" s="25"/>
      <c r="D389" s="7" t="s">
        <v>60</v>
      </c>
      <c r="E389" s="7" t="s">
        <v>7</v>
      </c>
      <c r="F389" s="7" t="s">
        <v>7</v>
      </c>
      <c r="G389" s="7" t="s">
        <v>30</v>
      </c>
      <c r="H389" s="7" t="s">
        <v>70</v>
      </c>
      <c r="I389" s="7">
        <v>0.4</v>
      </c>
      <c r="J389" s="7">
        <v>28.9</v>
      </c>
      <c r="K389" s="7">
        <v>0.1</v>
      </c>
      <c r="L389" s="7">
        <v>0</v>
      </c>
      <c r="M389" s="7" t="s">
        <v>179</v>
      </c>
      <c r="N389" s="7" t="s">
        <v>79</v>
      </c>
      <c r="O389" s="7" t="s">
        <v>35</v>
      </c>
      <c r="P389" s="7" t="s">
        <v>7</v>
      </c>
    </row>
    <row r="390" spans="1:16" ht="13.5" customHeight="1">
      <c r="A390" s="7" t="s">
        <v>180</v>
      </c>
      <c r="B390" s="24" t="s">
        <v>257</v>
      </c>
      <c r="C390" s="25"/>
      <c r="D390" s="7" t="s">
        <v>66</v>
      </c>
      <c r="E390" s="7" t="s">
        <v>32</v>
      </c>
      <c r="F390" s="7" t="s">
        <v>40</v>
      </c>
      <c r="G390" s="7">
        <v>0</v>
      </c>
      <c r="H390" s="7" t="s">
        <v>137</v>
      </c>
      <c r="I390" s="7">
        <v>0</v>
      </c>
      <c r="J390" s="7">
        <v>0</v>
      </c>
      <c r="K390" s="7">
        <v>0</v>
      </c>
      <c r="L390" s="7">
        <v>0</v>
      </c>
      <c r="M390" s="7" t="s">
        <v>40</v>
      </c>
      <c r="N390" s="7" t="s">
        <v>138</v>
      </c>
      <c r="O390" s="7" t="s">
        <v>35</v>
      </c>
      <c r="P390" s="7" t="s">
        <v>7</v>
      </c>
    </row>
    <row r="391" spans="1:16" ht="21.75" customHeight="1">
      <c r="A391" s="7" t="s">
        <v>154</v>
      </c>
      <c r="B391" s="24" t="s">
        <v>231</v>
      </c>
      <c r="C391" s="25"/>
      <c r="D391" s="7" t="s">
        <v>94</v>
      </c>
      <c r="E391" s="7" t="s">
        <v>29</v>
      </c>
      <c r="F391" s="7" t="s">
        <v>29</v>
      </c>
      <c r="G391" s="7" t="s">
        <v>88</v>
      </c>
      <c r="H391" s="7" t="s">
        <v>155</v>
      </c>
      <c r="I391" s="7">
        <v>0.04</v>
      </c>
      <c r="J391" s="7">
        <v>0</v>
      </c>
      <c r="K391" s="7">
        <v>0.4</v>
      </c>
      <c r="L391" s="7">
        <v>0</v>
      </c>
      <c r="M391" s="7" t="s">
        <v>79</v>
      </c>
      <c r="N391" s="7" t="s">
        <v>146</v>
      </c>
      <c r="O391" s="7" t="s">
        <v>39</v>
      </c>
      <c r="P391" s="7" t="s">
        <v>7</v>
      </c>
    </row>
    <row r="392" spans="1:16" ht="13.5" customHeight="1">
      <c r="A392" s="7" t="s">
        <v>171</v>
      </c>
      <c r="B392" s="24" t="s">
        <v>247</v>
      </c>
      <c r="C392" s="25"/>
      <c r="D392" s="7" t="s">
        <v>60</v>
      </c>
      <c r="E392" s="7">
        <v>0</v>
      </c>
      <c r="F392" s="7" t="s">
        <v>7</v>
      </c>
      <c r="G392" s="7" t="s">
        <v>7</v>
      </c>
      <c r="H392" s="7" t="s">
        <v>40</v>
      </c>
      <c r="I392" s="7">
        <v>0</v>
      </c>
      <c r="J392" s="7">
        <v>0</v>
      </c>
      <c r="K392" s="7">
        <v>0</v>
      </c>
      <c r="L392" s="7">
        <v>0</v>
      </c>
      <c r="M392" s="7" t="s">
        <v>28</v>
      </c>
      <c r="N392" s="7" t="s">
        <v>7</v>
      </c>
      <c r="O392" s="7" t="s">
        <v>7</v>
      </c>
      <c r="P392" s="7">
        <v>0</v>
      </c>
    </row>
    <row r="393" spans="1:16" ht="11.25" customHeight="1">
      <c r="A393" s="7" t="s">
        <v>116</v>
      </c>
      <c r="B393" s="24" t="s">
        <v>211</v>
      </c>
      <c r="C393" s="25"/>
      <c r="D393" s="7" t="s">
        <v>49</v>
      </c>
      <c r="E393" s="7">
        <v>0</v>
      </c>
      <c r="F393" s="7">
        <v>0</v>
      </c>
      <c r="G393" s="7" t="s">
        <v>35</v>
      </c>
      <c r="H393" s="7" t="s">
        <v>117</v>
      </c>
      <c r="I393" s="7">
        <v>0</v>
      </c>
      <c r="J393" s="7">
        <v>0</v>
      </c>
      <c r="K393" s="7">
        <v>0</v>
      </c>
      <c r="L393" s="7">
        <v>0</v>
      </c>
      <c r="M393" s="7" t="s">
        <v>32</v>
      </c>
      <c r="N393" s="7">
        <v>0</v>
      </c>
      <c r="O393" s="7" t="s">
        <v>27</v>
      </c>
      <c r="P393" s="7">
        <v>0.03</v>
      </c>
    </row>
    <row r="394" spans="1:16" ht="12" customHeight="1">
      <c r="A394" s="7" t="s">
        <v>54</v>
      </c>
      <c r="B394" s="24" t="s">
        <v>206</v>
      </c>
      <c r="C394" s="25"/>
      <c r="D394" s="7" t="s">
        <v>126</v>
      </c>
      <c r="E394" s="7" t="s">
        <v>27</v>
      </c>
      <c r="F394" s="7">
        <v>0.2</v>
      </c>
      <c r="G394" s="7" t="s">
        <v>38</v>
      </c>
      <c r="H394" s="7" t="s">
        <v>44</v>
      </c>
      <c r="I394" s="7">
        <v>0.04</v>
      </c>
      <c r="J394" s="7">
        <v>0</v>
      </c>
      <c r="K394" s="7">
        <v>0</v>
      </c>
      <c r="L394" s="7">
        <v>0</v>
      </c>
      <c r="M394" s="7" t="s">
        <v>30</v>
      </c>
      <c r="N394" s="7" t="s">
        <v>67</v>
      </c>
      <c r="O394" s="7" t="s">
        <v>29</v>
      </c>
      <c r="P394" s="7">
        <v>0.3</v>
      </c>
    </row>
    <row r="395" spans="1:16" ht="11.25" customHeight="1">
      <c r="A395" s="8" t="s">
        <v>100</v>
      </c>
      <c r="B395" s="9"/>
      <c r="C395" s="9"/>
      <c r="D395" s="10">
        <f>D394+D393+D392+D391+D390+D389</f>
        <v>500</v>
      </c>
      <c r="E395" s="10">
        <f t="shared" ref="E395:P395" si="57">E394+E393+E392+E391+E390+E389</f>
        <v>14</v>
      </c>
      <c r="F395" s="10">
        <f t="shared" si="57"/>
        <v>21.2</v>
      </c>
      <c r="G395" s="10">
        <f t="shared" si="57"/>
        <v>111</v>
      </c>
      <c r="H395" s="10">
        <f t="shared" si="57"/>
        <v>487</v>
      </c>
      <c r="I395" s="10">
        <f t="shared" si="57"/>
        <v>0.48000000000000004</v>
      </c>
      <c r="J395" s="10">
        <f t="shared" si="57"/>
        <v>28.9</v>
      </c>
      <c r="K395" s="10">
        <f t="shared" si="57"/>
        <v>0.5</v>
      </c>
      <c r="L395" s="10">
        <f t="shared" si="57"/>
        <v>0</v>
      </c>
      <c r="M395" s="10">
        <f t="shared" si="57"/>
        <v>78</v>
      </c>
      <c r="N395" s="10">
        <f t="shared" si="57"/>
        <v>173</v>
      </c>
      <c r="O395" s="10">
        <f t="shared" si="57"/>
        <v>41</v>
      </c>
      <c r="P395" s="10">
        <f t="shared" si="57"/>
        <v>3.33</v>
      </c>
    </row>
    <row r="396" spans="1:16" ht="11.25" customHeight="1">
      <c r="A396" s="8" t="s">
        <v>108</v>
      </c>
      <c r="B396" s="9"/>
      <c r="C396" s="9"/>
      <c r="D396" s="10"/>
      <c r="E396" s="7">
        <f>E395+E387+E383+E373</f>
        <v>42.12</v>
      </c>
      <c r="F396" s="7">
        <f t="shared" ref="F396:P396" si="58">F395+F387+F383+F373</f>
        <v>62.4</v>
      </c>
      <c r="G396" s="7">
        <f t="shared" si="58"/>
        <v>305.38</v>
      </c>
      <c r="H396" s="7">
        <f t="shared" si="58"/>
        <v>1853.3</v>
      </c>
      <c r="I396" s="7">
        <f t="shared" si="58"/>
        <v>1.1299999999999999</v>
      </c>
      <c r="J396" s="7">
        <f t="shared" si="58"/>
        <v>103.8</v>
      </c>
      <c r="K396" s="7">
        <f t="shared" si="58"/>
        <v>4.6300000000000008</v>
      </c>
      <c r="L396" s="7">
        <f t="shared" si="58"/>
        <v>0.8</v>
      </c>
      <c r="M396" s="7">
        <f t="shared" si="58"/>
        <v>397.98</v>
      </c>
      <c r="N396" s="7">
        <f t="shared" si="58"/>
        <v>573.29999999999995</v>
      </c>
      <c r="O396" s="7">
        <f t="shared" si="58"/>
        <v>234.11</v>
      </c>
      <c r="P396" s="7">
        <f t="shared" si="58"/>
        <v>11.62</v>
      </c>
    </row>
    <row r="397" spans="1:16" ht="11.25" customHeight="1">
      <c r="A397" s="8" t="s">
        <v>192</v>
      </c>
      <c r="B397" s="9"/>
      <c r="C397" s="9"/>
      <c r="D397" s="10"/>
      <c r="E397" s="15">
        <f>E396+E359+E318+E279+E237+E196+E160+E120+E80+E39</f>
        <v>601.20000000000005</v>
      </c>
      <c r="F397" s="15">
        <f t="shared" ref="F397:P397" si="59">F396+F359+F318+F279+F237+F196+F160+F120+F80+F39</f>
        <v>776.00000000000011</v>
      </c>
      <c r="G397" s="15">
        <f t="shared" si="59"/>
        <v>3170.5</v>
      </c>
      <c r="H397" s="15">
        <f t="shared" si="59"/>
        <v>20491.099999999999</v>
      </c>
      <c r="I397" s="15">
        <f t="shared" si="59"/>
        <v>9.6700000000000017</v>
      </c>
      <c r="J397" s="15">
        <f t="shared" si="59"/>
        <v>717.26</v>
      </c>
      <c r="K397" s="15">
        <f t="shared" si="59"/>
        <v>395.84999999999997</v>
      </c>
      <c r="L397" s="15">
        <f t="shared" si="59"/>
        <v>13.5</v>
      </c>
      <c r="M397" s="15">
        <f t="shared" si="59"/>
        <v>6384.61</v>
      </c>
      <c r="N397" s="15">
        <f t="shared" si="59"/>
        <v>7405.6</v>
      </c>
      <c r="O397" s="15">
        <f t="shared" si="59"/>
        <v>3737.0600000000004</v>
      </c>
      <c r="P397" s="15">
        <f t="shared" si="59"/>
        <v>172.32999999999998</v>
      </c>
    </row>
    <row r="398" spans="1:16" ht="11.25" customHeight="1">
      <c r="A398" s="8" t="s">
        <v>193</v>
      </c>
      <c r="B398" s="9"/>
      <c r="C398" s="9"/>
      <c r="D398" s="10"/>
      <c r="E398" s="15">
        <f>E397/10</f>
        <v>60.120000000000005</v>
      </c>
      <c r="F398" s="15">
        <f>F397/10</f>
        <v>77.600000000000009</v>
      </c>
      <c r="G398" s="15">
        <f>G397/10</f>
        <v>317.05</v>
      </c>
      <c r="H398" s="15">
        <f>H397/10</f>
        <v>2049.1099999999997</v>
      </c>
      <c r="I398" s="15"/>
      <c r="J398" s="15"/>
      <c r="K398" s="15"/>
      <c r="L398" s="15"/>
      <c r="M398" s="15"/>
      <c r="N398" s="15"/>
      <c r="O398" s="15"/>
      <c r="P398" s="15"/>
    </row>
  </sheetData>
  <mergeCells count="429">
    <mergeCell ref="B389:C389"/>
    <mergeCell ref="B390:C390"/>
    <mergeCell ref="B391:C391"/>
    <mergeCell ref="B392:C392"/>
    <mergeCell ref="B393:C393"/>
    <mergeCell ref="A147:C147"/>
    <mergeCell ref="B394:C394"/>
    <mergeCell ref="A384:P384"/>
    <mergeCell ref="B385:C385"/>
    <mergeCell ref="B386:C386"/>
    <mergeCell ref="A388:P388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A374:P374"/>
    <mergeCell ref="B375:C375"/>
    <mergeCell ref="B376:C376"/>
    <mergeCell ref="B366:C366"/>
    <mergeCell ref="A367:P367"/>
    <mergeCell ref="B368:C368"/>
    <mergeCell ref="B369:C369"/>
    <mergeCell ref="B370:C370"/>
    <mergeCell ref="A364:A365"/>
    <mergeCell ref="B364:C365"/>
    <mergeCell ref="D364:D365"/>
    <mergeCell ref="E364:G364"/>
    <mergeCell ref="H364:H365"/>
    <mergeCell ref="I364:L364"/>
    <mergeCell ref="A361:P361"/>
    <mergeCell ref="F362:H362"/>
    <mergeCell ref="I362:J362"/>
    <mergeCell ref="K362:P362"/>
    <mergeCell ref="D363:E363"/>
    <mergeCell ref="I363:J363"/>
    <mergeCell ref="K363:P363"/>
    <mergeCell ref="M364:P364"/>
    <mergeCell ref="A355:P355"/>
    <mergeCell ref="B356:C356"/>
    <mergeCell ref="B357:C357"/>
    <mergeCell ref="K360:P360"/>
    <mergeCell ref="B349:C349"/>
    <mergeCell ref="B350:C350"/>
    <mergeCell ref="B351:C351"/>
    <mergeCell ref="B352:C352"/>
    <mergeCell ref="B353:C353"/>
    <mergeCell ref="B343:C343"/>
    <mergeCell ref="B344:C344"/>
    <mergeCell ref="A346:P346"/>
    <mergeCell ref="B347:C347"/>
    <mergeCell ref="B348:C348"/>
    <mergeCell ref="B337:C337"/>
    <mergeCell ref="B338:C338"/>
    <mergeCell ref="B339:C339"/>
    <mergeCell ref="B340:C340"/>
    <mergeCell ref="A342:P342"/>
    <mergeCell ref="B331:C331"/>
    <mergeCell ref="A333:P333"/>
    <mergeCell ref="B334:C334"/>
    <mergeCell ref="B335:C335"/>
    <mergeCell ref="B336:C336"/>
    <mergeCell ref="B325:C325"/>
    <mergeCell ref="A326:P326"/>
    <mergeCell ref="B327:C327"/>
    <mergeCell ref="B328:C328"/>
    <mergeCell ref="B329:C329"/>
    <mergeCell ref="B330:C330"/>
    <mergeCell ref="D322:E322"/>
    <mergeCell ref="I322:J322"/>
    <mergeCell ref="K322:P322"/>
    <mergeCell ref="A323:A324"/>
    <mergeCell ref="B323:C324"/>
    <mergeCell ref="D323:D324"/>
    <mergeCell ref="E323:G323"/>
    <mergeCell ref="H323:H324"/>
    <mergeCell ref="I323:L323"/>
    <mergeCell ref="M323:P323"/>
    <mergeCell ref="B316:C316"/>
    <mergeCell ref="K319:P319"/>
    <mergeCell ref="A320:P320"/>
    <mergeCell ref="F321:H321"/>
    <mergeCell ref="I321:J321"/>
    <mergeCell ref="K321:P321"/>
    <mergeCell ref="B310:C310"/>
    <mergeCell ref="B311:C311"/>
    <mergeCell ref="B312:C312"/>
    <mergeCell ref="A314:P314"/>
    <mergeCell ref="B315:C315"/>
    <mergeCell ref="B304:C304"/>
    <mergeCell ref="B305:C305"/>
    <mergeCell ref="A307:P307"/>
    <mergeCell ref="B308:C308"/>
    <mergeCell ref="B309:C309"/>
    <mergeCell ref="B298:C298"/>
    <mergeCell ref="B299:C299"/>
    <mergeCell ref="B300:C300"/>
    <mergeCell ref="B301:C301"/>
    <mergeCell ref="A303:P303"/>
    <mergeCell ref="B292:C292"/>
    <mergeCell ref="A294:P294"/>
    <mergeCell ref="B295:C295"/>
    <mergeCell ref="B296:C296"/>
    <mergeCell ref="B297:C297"/>
    <mergeCell ref="B286:C286"/>
    <mergeCell ref="A287:P287"/>
    <mergeCell ref="B288:C288"/>
    <mergeCell ref="B289:C289"/>
    <mergeCell ref="B290:C290"/>
    <mergeCell ref="B291:C291"/>
    <mergeCell ref="D283:E283"/>
    <mergeCell ref="I283:J283"/>
    <mergeCell ref="K283:P283"/>
    <mergeCell ref="A284:A285"/>
    <mergeCell ref="B284:C285"/>
    <mergeCell ref="D284:D285"/>
    <mergeCell ref="E284:G284"/>
    <mergeCell ref="H284:H285"/>
    <mergeCell ref="I284:L284"/>
    <mergeCell ref="M284:P284"/>
    <mergeCell ref="K280:P280"/>
    <mergeCell ref="A281:P281"/>
    <mergeCell ref="F282:H282"/>
    <mergeCell ref="I282:J282"/>
    <mergeCell ref="K282:P282"/>
    <mergeCell ref="B273:C273"/>
    <mergeCell ref="A275:P275"/>
    <mergeCell ref="B276:C276"/>
    <mergeCell ref="B277:C277"/>
    <mergeCell ref="B267:C267"/>
    <mergeCell ref="B268:C268"/>
    <mergeCell ref="B269:C269"/>
    <mergeCell ref="B270:C270"/>
    <mergeCell ref="B271:C271"/>
    <mergeCell ref="B272:C272"/>
    <mergeCell ref="A262:P262"/>
    <mergeCell ref="B263:C263"/>
    <mergeCell ref="B264:C264"/>
    <mergeCell ref="A266:P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A252:P252"/>
    <mergeCell ref="B253:C253"/>
    <mergeCell ref="B254:C254"/>
    <mergeCell ref="M242:P242"/>
    <mergeCell ref="B244:C244"/>
    <mergeCell ref="A245:P245"/>
    <mergeCell ref="B246:C246"/>
    <mergeCell ref="B247:C247"/>
    <mergeCell ref="B248:C248"/>
    <mergeCell ref="A242:A243"/>
    <mergeCell ref="B242:C243"/>
    <mergeCell ref="D242:D243"/>
    <mergeCell ref="E242:G242"/>
    <mergeCell ref="H242:H243"/>
    <mergeCell ref="I242:L242"/>
    <mergeCell ref="A239:P239"/>
    <mergeCell ref="F240:H240"/>
    <mergeCell ref="I240:J240"/>
    <mergeCell ref="K240:P240"/>
    <mergeCell ref="D241:E241"/>
    <mergeCell ref="I241:J241"/>
    <mergeCell ref="K241:P241"/>
    <mergeCell ref="A233:P233"/>
    <mergeCell ref="B234:C234"/>
    <mergeCell ref="B235:C235"/>
    <mergeCell ref="K238:P238"/>
    <mergeCell ref="B227:C227"/>
    <mergeCell ref="B228:C228"/>
    <mergeCell ref="B229:C229"/>
    <mergeCell ref="B230:C230"/>
    <mergeCell ref="B231:C231"/>
    <mergeCell ref="A222:P222"/>
    <mergeCell ref="B223:C223"/>
    <mergeCell ref="B224:C224"/>
    <mergeCell ref="A226:P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A212:P212"/>
    <mergeCell ref="B213:C213"/>
    <mergeCell ref="B214:C214"/>
    <mergeCell ref="M202:P202"/>
    <mergeCell ref="B204:C204"/>
    <mergeCell ref="A205:P205"/>
    <mergeCell ref="B206:C206"/>
    <mergeCell ref="B207:C207"/>
    <mergeCell ref="B208:C208"/>
    <mergeCell ref="A202:A203"/>
    <mergeCell ref="B202:C203"/>
    <mergeCell ref="D202:D203"/>
    <mergeCell ref="E202:G202"/>
    <mergeCell ref="H202:H203"/>
    <mergeCell ref="K198:P198"/>
    <mergeCell ref="I202:L202"/>
    <mergeCell ref="A199:P199"/>
    <mergeCell ref="F200:H200"/>
    <mergeCell ref="I200:J200"/>
    <mergeCell ref="K200:P200"/>
    <mergeCell ref="D201:E201"/>
    <mergeCell ref="I201:J201"/>
    <mergeCell ref="K201:P201"/>
    <mergeCell ref="K197:P197"/>
    <mergeCell ref="B190:C190"/>
    <mergeCell ref="B191:C191"/>
    <mergeCell ref="B192:C192"/>
    <mergeCell ref="B193:C193"/>
    <mergeCell ref="B194:C194"/>
    <mergeCell ref="A184:P184"/>
    <mergeCell ref="B185:C185"/>
    <mergeCell ref="B186:C186"/>
    <mergeCell ref="A188:P188"/>
    <mergeCell ref="B189:C189"/>
    <mergeCell ref="B178:C178"/>
    <mergeCell ref="B179:C179"/>
    <mergeCell ref="B180:C180"/>
    <mergeCell ref="B181:C181"/>
    <mergeCell ref="B182:C182"/>
    <mergeCell ref="B172:C172"/>
    <mergeCell ref="B173:C173"/>
    <mergeCell ref="A175:P175"/>
    <mergeCell ref="B176:C176"/>
    <mergeCell ref="B177:C177"/>
    <mergeCell ref="M165:P165"/>
    <mergeCell ref="B167:C167"/>
    <mergeCell ref="A168:P168"/>
    <mergeCell ref="B169:C169"/>
    <mergeCell ref="B170:C170"/>
    <mergeCell ref="B171:C171"/>
    <mergeCell ref="A165:A166"/>
    <mergeCell ref="B165:C166"/>
    <mergeCell ref="D165:D166"/>
    <mergeCell ref="E165:G165"/>
    <mergeCell ref="H165:H166"/>
    <mergeCell ref="I165:L165"/>
    <mergeCell ref="A162:P162"/>
    <mergeCell ref="F163:H163"/>
    <mergeCell ref="I163:J163"/>
    <mergeCell ref="K163:P163"/>
    <mergeCell ref="D164:E164"/>
    <mergeCell ref="I164:J164"/>
    <mergeCell ref="K164:P164"/>
    <mergeCell ref="A156:P156"/>
    <mergeCell ref="B157:C157"/>
    <mergeCell ref="B158:C158"/>
    <mergeCell ref="K161:P161"/>
    <mergeCell ref="B150:C150"/>
    <mergeCell ref="B151:C151"/>
    <mergeCell ref="B152:C152"/>
    <mergeCell ref="B153:C153"/>
    <mergeCell ref="B154:C154"/>
    <mergeCell ref="A144:P144"/>
    <mergeCell ref="B145:C145"/>
    <mergeCell ref="B146:C146"/>
    <mergeCell ref="A148:P148"/>
    <mergeCell ref="B149:C149"/>
    <mergeCell ref="B138:C138"/>
    <mergeCell ref="B139:C139"/>
    <mergeCell ref="B140:C140"/>
    <mergeCell ref="B141:C141"/>
    <mergeCell ref="B142:C142"/>
    <mergeCell ref="B132:C132"/>
    <mergeCell ref="B133:C133"/>
    <mergeCell ref="A135:P135"/>
    <mergeCell ref="B136:C136"/>
    <mergeCell ref="B137:C137"/>
    <mergeCell ref="M125:P125"/>
    <mergeCell ref="B127:C127"/>
    <mergeCell ref="A128:P128"/>
    <mergeCell ref="B129:C129"/>
    <mergeCell ref="B130:C130"/>
    <mergeCell ref="B131:C131"/>
    <mergeCell ref="A125:A126"/>
    <mergeCell ref="B125:C126"/>
    <mergeCell ref="D125:D126"/>
    <mergeCell ref="E125:G125"/>
    <mergeCell ref="H125:H126"/>
    <mergeCell ref="I125:L125"/>
    <mergeCell ref="A122:P122"/>
    <mergeCell ref="F123:H123"/>
    <mergeCell ref="I123:J123"/>
    <mergeCell ref="K123:P123"/>
    <mergeCell ref="D124:E124"/>
    <mergeCell ref="I124:J124"/>
    <mergeCell ref="K124:P124"/>
    <mergeCell ref="A116:P116"/>
    <mergeCell ref="B117:C117"/>
    <mergeCell ref="B118:C118"/>
    <mergeCell ref="K121:P121"/>
    <mergeCell ref="B110:C110"/>
    <mergeCell ref="B111:C111"/>
    <mergeCell ref="B112:C112"/>
    <mergeCell ref="B113:C113"/>
    <mergeCell ref="B114:C114"/>
    <mergeCell ref="A105:P105"/>
    <mergeCell ref="B106:C106"/>
    <mergeCell ref="B107:C107"/>
    <mergeCell ref="A109:P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A95:P95"/>
    <mergeCell ref="B96:C96"/>
    <mergeCell ref="B97:C97"/>
    <mergeCell ref="M85:P85"/>
    <mergeCell ref="B87:C87"/>
    <mergeCell ref="A88:P88"/>
    <mergeCell ref="B89:C89"/>
    <mergeCell ref="B90:C90"/>
    <mergeCell ref="B91:C91"/>
    <mergeCell ref="A85:A86"/>
    <mergeCell ref="B85:C86"/>
    <mergeCell ref="D85:D86"/>
    <mergeCell ref="E85:G85"/>
    <mergeCell ref="H85:H86"/>
    <mergeCell ref="I85:L85"/>
    <mergeCell ref="K81:P81"/>
    <mergeCell ref="A82:P82"/>
    <mergeCell ref="F83:H83"/>
    <mergeCell ref="I83:J83"/>
    <mergeCell ref="K83:P83"/>
    <mergeCell ref="D84:E84"/>
    <mergeCell ref="I84:J84"/>
    <mergeCell ref="K84:P84"/>
    <mergeCell ref="A76:P76"/>
    <mergeCell ref="B77:C77"/>
    <mergeCell ref="B78:C78"/>
    <mergeCell ref="B69:C69"/>
    <mergeCell ref="B70:C70"/>
    <mergeCell ref="B71:C71"/>
    <mergeCell ref="B72:C72"/>
    <mergeCell ref="B73:C73"/>
    <mergeCell ref="B74:C74"/>
    <mergeCell ref="A64:P64"/>
    <mergeCell ref="B65:C65"/>
    <mergeCell ref="B66:C66"/>
    <mergeCell ref="A68:P68"/>
    <mergeCell ref="B57:C57"/>
    <mergeCell ref="B58:C58"/>
    <mergeCell ref="B59:C59"/>
    <mergeCell ref="B60:C60"/>
    <mergeCell ref="B61:C61"/>
    <mergeCell ref="B62:C62"/>
    <mergeCell ref="B51:C51"/>
    <mergeCell ref="B52:C52"/>
    <mergeCell ref="A54:P54"/>
    <mergeCell ref="B55:C55"/>
    <mergeCell ref="B56:C56"/>
    <mergeCell ref="M44:P44"/>
    <mergeCell ref="B46:C46"/>
    <mergeCell ref="A47:P47"/>
    <mergeCell ref="B48:C48"/>
    <mergeCell ref="B49:C49"/>
    <mergeCell ref="B50:C50"/>
    <mergeCell ref="A44:A45"/>
    <mergeCell ref="B44:C45"/>
    <mergeCell ref="D44:D45"/>
    <mergeCell ref="E44:G44"/>
    <mergeCell ref="H44:H45"/>
    <mergeCell ref="I44:L44"/>
    <mergeCell ref="F42:H42"/>
    <mergeCell ref="I42:J42"/>
    <mergeCell ref="K42:P42"/>
    <mergeCell ref="D43:E43"/>
    <mergeCell ref="I43:J43"/>
    <mergeCell ref="K43:P43"/>
    <mergeCell ref="B36:C36"/>
    <mergeCell ref="B37:C37"/>
    <mergeCell ref="K40:P40"/>
    <mergeCell ref="A41:P41"/>
    <mergeCell ref="B30:C30"/>
    <mergeCell ref="B31:C31"/>
    <mergeCell ref="B32:C32"/>
    <mergeCell ref="B33:C33"/>
    <mergeCell ref="A35:P35"/>
    <mergeCell ref="B24:C24"/>
    <mergeCell ref="B25:C25"/>
    <mergeCell ref="A27:P27"/>
    <mergeCell ref="B28:C28"/>
    <mergeCell ref="B29:C29"/>
    <mergeCell ref="B18:C18"/>
    <mergeCell ref="B19:C19"/>
    <mergeCell ref="B20:C20"/>
    <mergeCell ref="B21:C21"/>
    <mergeCell ref="A23:P23"/>
    <mergeCell ref="B12:C12"/>
    <mergeCell ref="B13:C13"/>
    <mergeCell ref="A15:P15"/>
    <mergeCell ref="B16:C16"/>
    <mergeCell ref="B17:C17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K1:P1"/>
    <mergeCell ref="A2:P2"/>
    <mergeCell ref="F3:H3"/>
    <mergeCell ref="I3:J3"/>
    <mergeCell ref="K3:P3"/>
    <mergeCell ref="D4:E4"/>
    <mergeCell ref="I4:J4"/>
    <mergeCell ref="K4:P4"/>
  </mergeCells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  <rowBreaks count="6" manualBreakCount="6">
    <brk id="80" man="1"/>
    <brk id="160" man="1"/>
    <brk id="197" man="1"/>
    <brk id="279" man="1"/>
    <brk id="359" man="1"/>
    <brk id="3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КБГИ</dc:creator>
  <cp:lastModifiedBy>КБГИ</cp:lastModifiedBy>
  <cp:revision>1</cp:revision>
  <cp:lastPrinted>2021-02-07T13:37:12Z</cp:lastPrinted>
  <dcterms:created xsi:type="dcterms:W3CDTF">2021-02-07T13:37:12Z</dcterms:created>
  <dcterms:modified xsi:type="dcterms:W3CDTF">2021-02-16T05:19:26Z</dcterms:modified>
</cp:coreProperties>
</file>